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70" yWindow="345" windowWidth="13950" windowHeight="9045" tabRatio="736" activeTab="1"/>
  </bookViews>
  <sheets>
    <sheet name="Расчет с НДС" sheetId="18" r:id="rId1"/>
    <sheet name="от ССР_Форма 1" sheetId="4" r:id="rId2"/>
  </sheets>
  <calcPr calcId="152511"/>
</workbook>
</file>

<file path=xl/calcChain.xml><?xml version="1.0" encoding="utf-8"?>
<calcChain xmlns="http://schemas.openxmlformats.org/spreadsheetml/2006/main">
  <c r="K8" i="18" l="1"/>
  <c r="U8" i="18" s="1"/>
  <c r="V8" i="18" s="1"/>
  <c r="R8" i="18"/>
  <c r="H8" i="18"/>
  <c r="B8" i="18"/>
  <c r="U3" i="18"/>
</calcChain>
</file>

<file path=xl/sharedStrings.xml><?xml version="1.0" encoding="utf-8"?>
<sst xmlns="http://schemas.openxmlformats.org/spreadsheetml/2006/main" count="146" uniqueCount="97">
  <si>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</si>
  <si>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</si>
  <si>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</si>
  <si>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</si>
  <si>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</si>
  <si>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</si>
  <si>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</si>
  <si>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</si>
  <si>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</si>
  <si>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</si>
  <si>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</si>
  <si>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</si>
  <si>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</si>
  <si>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</si>
  <si>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</si>
  <si>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</si>
  <si>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</si>
  <si>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</si>
  <si>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</si>
  <si>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</si>
  <si>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</si>
  <si>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</si>
  <si>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</si>
  <si>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</si>
  <si>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</si>
  <si>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</si>
  <si>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БЛОК 2
Сметная стоимость строительства  
в ценах на 01.01.2000 года</t>
  </si>
  <si>
    <t>Проектно-изыскательские работы</t>
  </si>
  <si>
    <t>ССР</t>
  </si>
  <si>
    <t>Глава 7. Благоустройство и озеленение территории</t>
  </si>
  <si>
    <t>ИТОГО ПО ГЛАВЕ 2</t>
  </si>
  <si>
    <t>ИТОГО ПО ГЛАВЕ 7</t>
  </si>
  <si>
    <t>Начальник управления капитального строительства</t>
  </si>
  <si>
    <t>ПИР</t>
  </si>
  <si>
    <t>СМР</t>
  </si>
  <si>
    <t>Прочие затраты</t>
  </si>
  <si>
    <t>Производство работ в зимнее время - 4.07%</t>
  </si>
  <si>
    <t>Премирование за ввод 2.92%</t>
  </si>
  <si>
    <t>Глава 1. Подготовка территории строительства</t>
  </si>
  <si>
    <t>ИТОГО ПО ГЛАВЕ 1</t>
  </si>
  <si>
    <t>Подготовительные работы</t>
  </si>
  <si>
    <t xml:space="preserve">Проверил:     Начальник ОКС                                                       М.В.Брюхов                         </t>
  </si>
  <si>
    <t xml:space="preserve">Разработал:      Инженер 2 кат. ОКС                                                  Е.В.Пуртова                                  </t>
  </si>
  <si>
    <t>СТРОИТЕЛЬНЫЙ КОНТРОЛЬ (%=2.14)</t>
  </si>
  <si>
    <t>Итого</t>
  </si>
  <si>
    <t>Сметная стоимость в уровне цен 2000г.</t>
  </si>
  <si>
    <t>_______________________ /А.А.  Воронов/</t>
  </si>
  <si>
    <t>НДС 20%</t>
  </si>
  <si>
    <t>Оборудова-ние</t>
  </si>
  <si>
    <t>Заместитель директора по инвестиционной деятельности филиала  ПАО "МРСК Северо-Запада" "Комиэнерго"
____________________/ В.Ю. Размыслов/</t>
  </si>
  <si>
    <t xml:space="preserve">ВОЗМЕЩЕНИЕ ДОПОЛНИТЕЛЬНЫХ ЗАТРАТ ПРИ ПРОИЗВОДСТВЕ СТРОИТЕЛЬНО-МОНТАЖНЫХ РАБОТ В ЗИМНЕЕ ВРЕМЯ </t>
  </si>
  <si>
    <t>ЗАТРАТЫ НА ПРОВЕДЕНИЕ ПУСКОНАЛАДОЧНЫХ РАБОТ</t>
  </si>
  <si>
    <t>"____" ___________________ 2019 г.</t>
  </si>
  <si>
    <t>Глава 2. Основные объекты строительства</t>
  </si>
  <si>
    <t>БЛОК 1
Утвержденная сметная стоимость  строительства объекта  (в ценах 2 кв.2019 г.)</t>
  </si>
  <si>
    <t xml:space="preserve">БЛОК 3
Сметная стоимость строительства  в ценах 4 кв. 2017 г. с переводом в прогнозные цены на 2022 г.
</t>
  </si>
  <si>
    <t>Утвержденная сметная стоимость в ценах 2 кв. 2019 года</t>
  </si>
  <si>
    <t>Плановая стоимость в прогнозных ценах на 2022г.</t>
  </si>
  <si>
    <t>КОМАНДИРОВОЧНЫЕ РАСХОДЫ</t>
  </si>
  <si>
    <t>CОДЕРЖАНИЕ СЛУЖБЫ ЗАКАЗЧИКА-ЗАСТРОЙЩИКА, ЗА ИСКЛЮЧЕНИЕМ СТРОИТЕЛЬНОГО КОНТРОЛЯ  (%=4,36)</t>
  </si>
  <si>
    <t>СРЕДСТВА НА ВОЗВЕДЕНИЕ, РАЗБОРКУ ВРЕМЕННЫХ ЗДАНИЙ,СООРУЖЕНИЙ 2%</t>
  </si>
  <si>
    <t>ЕЖЕДНЕВНАЯ ДОСТАВКА РАБОЧИХ ДО МЕСТА РАБОТЫ</t>
  </si>
  <si>
    <t>ЗАТРАТЫ, СВЯЗАННЫЕ С ПРЕМИРОВАНИЕМ ЗА ВВОД В ДЕЙСТВИЕ ПОСТРОЕННЫХ ОБЪЕКТОВ 2,45%</t>
  </si>
  <si>
    <t>Строительство ВЛ 20 кВ</t>
  </si>
  <si>
    <t>Сводка затрат по ИП  K_007-52-1-01.31-0042 «Реконструкция ВЛ 20 кВ №4 от ТП №46 в п. Красный Яг до ТП №50 в п. Кедровый Шор с центром питания от ПС 110/20/10 кВ «Кожва» с заменой неизолированного провода на СИП протяженностью 18,397 км в МР «Печора»</t>
  </si>
  <si>
    <t>С учетом индексов-дефляторов на 2022 г.</t>
  </si>
  <si>
    <t>10.10.2019г.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</si>
  <si>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</si>
  <si>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</si>
  <si>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</si>
  <si>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</si>
  <si>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</si>
  <si>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</si>
  <si>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в т.ч.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</si>
  <si>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</si>
  <si>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</si>
  <si>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</si>
  <si>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</si>
  <si>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</si>
  <si>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</si>
  <si>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</si>
  <si>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</si>
  <si>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</si>
  <si>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</si>
  <si>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</si>
  <si>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</si>
  <si>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</si>
  <si>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</si>
  <si>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</si>
  <si>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</si>
  <si>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</si>
  <si>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Погашение процентов по кредитам</t>
  </si>
  <si>
    <t>Прочие затраты, не облагаемые НДС</t>
  </si>
  <si>
    <t>Реконструкция ВЛ 20 кВ №4 от ТП №46 в п. Красный Яг до ТП №50 в п. Кедровый Шор с центром питания от ПС 110/20/10 кВ «Кожва» с заменой неизолированного провода на СИП протяженностью 18,397 км в МР «Печора»</t>
  </si>
  <si>
    <t>Начальник отдела капитального строительства</t>
  </si>
  <si>
    <t>М.В. Брюхов</t>
  </si>
  <si>
    <t>K _007-52-1-01.31-0042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</si>
</sst>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#,##0.00000"/>
    <numFmt numFmtId="168" formatCode="0.00000"/>
    <numFmt numFmtId="169" formatCode="_-* #,##0.00000\ _₽_-;\-* #,##0.00000\ _₽_-;_-* &quot;-&quot;??\ _₽_-;_-@_-"/>
    <numFmt numFmtId="170" formatCode="_-* #,##0.00\ _₽_-;\-* #,##0.00\ _₽_-;_-* &quot;-&quot;\ _₽_-;_-@_-"/>
    <numFmt numFmtId="171" formatCode="_-* #,##0.000\ _₽_-;\-* #,##0.000\ _₽_-;_-* &quot;-&quot;??\ _₽_-;_-@_-"/>
    <numFmt numFmtId="172" formatCode="_-* #,##0_р_._-;\-* #,##0_р_._-;_-* &quot;-&quot;_р_._-;_-@_-"/>
    <numFmt numFmtId="173" formatCode="_-* #,##0.000\ _₽_-;\-* #,##0.000\ _₽_-;_-* &quot;-&quot;\ _₽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name val="Verdana"/>
      <family val="2"/>
      <charset val="204"/>
    </font>
    <font>
      <sz val="11"/>
      <color indexed="8"/>
      <name val="Calibri"/>
      <family val="2"/>
      <charset val="1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66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9" fillId="0" borderId="0"/>
    <xf numFmtId="0" fontId="33" fillId="0" borderId="0"/>
    <xf numFmtId="0" fontId="2" fillId="0" borderId="0"/>
  </cellStyleXfs>
  <cellXfs count="317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22" fillId="0" borderId="0" xfId="56" applyFont="1"/>
    <xf numFmtId="0" fontId="23" fillId="0" borderId="0" xfId="18" applyFont="1" applyBorder="1" applyAlignment="1">
      <alignment horizontal="left" vertical="top" wrapText="1"/>
    </xf>
    <xf numFmtId="0" fontId="25" fillId="0" borderId="0" xfId="56" applyFont="1"/>
    <xf numFmtId="0" fontId="11" fillId="0" borderId="0" xfId="6" applyFont="1" applyAlignment="1">
      <alignment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165" fontId="21" fillId="0" borderId="0" xfId="60" applyNumberFormat="1" applyFont="1" applyFill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left" vertical="center" wrapText="1"/>
    </xf>
    <xf numFmtId="0" fontId="16" fillId="0" borderId="30" xfId="25" applyNumberFormat="1" applyFont="1" applyBorder="1" applyAlignment="1">
      <alignment horizontal="center" vertical="center" wrapText="1"/>
    </xf>
    <xf numFmtId="0" fontId="16" fillId="0" borderId="31" xfId="26" applyNumberFormat="1" applyFont="1" applyBorder="1" applyAlignment="1">
      <alignment horizontal="center" vertical="center" wrapText="1"/>
    </xf>
    <xf numFmtId="0" fontId="16" fillId="0" borderId="32" xfId="27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16" fillId="0" borderId="31" xfId="28" applyNumberFormat="1" applyFont="1" applyBorder="1" applyAlignment="1">
      <alignment horizontal="center" vertical="center" wrapText="1"/>
    </xf>
    <xf numFmtId="0" fontId="16" fillId="0" borderId="32" xfId="28" applyNumberFormat="1" applyFont="1" applyBorder="1" applyAlignment="1">
      <alignment horizontal="center" vertical="center" wrapText="1"/>
    </xf>
    <xf numFmtId="0" fontId="9" fillId="0" borderId="30" xfId="24" quotePrefix="1" applyBorder="1" applyAlignment="1">
      <alignment horizontal="center" vertical="center" wrapText="1"/>
    </xf>
    <xf numFmtId="0" fontId="9" fillId="0" borderId="31" xfId="24" quotePrefix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right" vertical="center" wrapText="1"/>
    </xf>
    <xf numFmtId="0" fontId="9" fillId="0" borderId="34" xfId="23" quotePrefix="1" applyBorder="1" applyAlignment="1">
      <alignment horizontal="center" vertical="center" wrapText="1"/>
    </xf>
    <xf numFmtId="0" fontId="9" fillId="0" borderId="36" xfId="24" quotePrefix="1" applyBorder="1" applyAlignment="1">
      <alignment horizontal="center" vertical="center" wrapText="1"/>
    </xf>
    <xf numFmtId="0" fontId="16" fillId="0" borderId="29" xfId="29" applyNumberFormat="1" applyFont="1" applyBorder="1" applyAlignment="1">
      <alignment horizontal="center" vertical="center" wrapText="1"/>
    </xf>
    <xf numFmtId="0" fontId="18" fillId="0" borderId="35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4" fontId="18" fillId="0" borderId="29" xfId="23" quotePrefix="1" applyNumberFormat="1" applyFont="1" applyBorder="1" applyAlignment="1">
      <alignment vertical="center" wrapText="1"/>
    </xf>
    <xf numFmtId="0" fontId="18" fillId="0" borderId="29" xfId="29" applyNumberFormat="1" applyFont="1" applyBorder="1" applyAlignment="1">
      <alignment horizontal="center" vertical="center" wrapText="1"/>
    </xf>
    <xf numFmtId="166" fontId="16" fillId="0" borderId="11" xfId="34" applyNumberFormat="1" applyFont="1" applyFill="1" applyBorder="1" applyAlignment="1">
      <alignment horizontal="right" vertical="top" wrapText="1"/>
    </xf>
    <xf numFmtId="166" fontId="16" fillId="0" borderId="1" xfId="34" applyNumberFormat="1" applyFont="1" applyFill="1" applyBorder="1" applyAlignment="1">
      <alignment horizontal="right" vertical="top" wrapText="1"/>
    </xf>
    <xf numFmtId="166" fontId="16" fillId="0" borderId="9" xfId="34" applyNumberFormat="1" applyFont="1" applyFill="1" applyBorder="1" applyAlignment="1">
      <alignment horizontal="right" vertical="top" wrapText="1"/>
    </xf>
    <xf numFmtId="166" fontId="16" fillId="0" borderId="12" xfId="34" applyNumberFormat="1" applyFont="1" applyFill="1" applyBorder="1" applyAlignment="1">
      <alignment horizontal="right" vertical="top" wrapText="1"/>
    </xf>
    <xf numFmtId="166" fontId="16" fillId="0" borderId="41" xfId="38" applyNumberFormat="1" applyFont="1" applyBorder="1" applyAlignment="1">
      <alignment horizontal="right" vertical="top" wrapText="1"/>
    </xf>
    <xf numFmtId="166" fontId="16" fillId="0" borderId="15" xfId="38" applyNumberFormat="1" applyFont="1" applyBorder="1" applyAlignment="1">
      <alignment horizontal="right" vertical="top" wrapText="1"/>
    </xf>
    <xf numFmtId="166" fontId="16" fillId="0" borderId="8" xfId="38" applyNumberFormat="1" applyFont="1" applyBorder="1" applyAlignment="1">
      <alignment horizontal="right" vertical="top" wrapText="1"/>
    </xf>
    <xf numFmtId="166" fontId="16" fillId="0" borderId="16" xfId="34" applyNumberFormat="1" applyFont="1" applyBorder="1" applyAlignment="1">
      <alignment horizontal="right" vertical="top" wrapText="1"/>
    </xf>
    <xf numFmtId="166" fontId="15" fillId="0" borderId="0" xfId="30" quotePrefix="1" applyNumberFormat="1" applyBorder="1" applyAlignment="1">
      <alignment horizontal="left" vertical="top" wrapText="1"/>
    </xf>
    <xf numFmtId="166" fontId="15" fillId="0" borderId="6" xfId="30" quotePrefix="1" applyNumberFormat="1" applyBorder="1" applyAlignment="1">
      <alignment horizontal="left" vertical="top" wrapText="1"/>
    </xf>
    <xf numFmtId="166" fontId="15" fillId="0" borderId="27" xfId="30" quotePrefix="1" applyNumberFormat="1" applyBorder="1" applyAlignment="1">
      <alignment horizontal="left" vertical="top" wrapText="1"/>
    </xf>
    <xf numFmtId="166" fontId="15" fillId="0" borderId="26" xfId="30" quotePrefix="1" applyNumberFormat="1" applyBorder="1" applyAlignment="1">
      <alignment horizontal="left" vertical="top" wrapText="1"/>
    </xf>
    <xf numFmtId="166" fontId="16" fillId="0" borderId="3" xfId="38" applyNumberFormat="1" applyFont="1" applyBorder="1" applyAlignment="1">
      <alignment horizontal="right" vertical="top" wrapText="1"/>
    </xf>
    <xf numFmtId="166" fontId="16" fillId="0" borderId="4" xfId="38" applyNumberFormat="1" applyFont="1" applyBorder="1" applyAlignment="1">
      <alignment horizontal="right" vertical="top" wrapText="1"/>
    </xf>
    <xf numFmtId="166" fontId="16" fillId="0" borderId="13" xfId="38" applyNumberFormat="1" applyFont="1" applyBorder="1" applyAlignment="1">
      <alignment horizontal="right" vertical="top" wrapText="1"/>
    </xf>
    <xf numFmtId="166" fontId="16" fillId="0" borderId="27" xfId="38" applyNumberFormat="1" applyFont="1" applyBorder="1" applyAlignment="1">
      <alignment horizontal="right" vertical="top" wrapText="1"/>
    </xf>
    <xf numFmtId="166" fontId="16" fillId="0" borderId="45" xfId="38" applyNumberFormat="1" applyFont="1" applyBorder="1" applyAlignment="1">
      <alignment horizontal="right" vertical="top" wrapText="1"/>
    </xf>
    <xf numFmtId="166" fontId="16" fillId="0" borderId="2" xfId="38" applyNumberFormat="1" applyFont="1" applyBorder="1" applyAlignment="1">
      <alignment horizontal="right" vertical="top" wrapText="1"/>
    </xf>
    <xf numFmtId="166" fontId="16" fillId="0" borderId="42" xfId="38" applyNumberFormat="1" applyFont="1" applyBorder="1" applyAlignment="1">
      <alignment horizontal="right" vertical="top" wrapText="1"/>
    </xf>
    <xf numFmtId="166" fontId="16" fillId="0" borderId="11" xfId="38" applyNumberFormat="1" applyFont="1" applyBorder="1" applyAlignment="1">
      <alignment horizontal="right" vertical="top" wrapText="1"/>
    </xf>
    <xf numFmtId="166" fontId="16" fillId="0" borderId="1" xfId="38" applyNumberFormat="1" applyFont="1" applyBorder="1" applyAlignment="1">
      <alignment horizontal="right" vertical="top" wrapText="1"/>
    </xf>
    <xf numFmtId="166" fontId="16" fillId="0" borderId="9" xfId="38" applyNumberFormat="1" applyFont="1" applyBorder="1" applyAlignment="1">
      <alignment horizontal="right" vertical="top" wrapText="1"/>
    </xf>
    <xf numFmtId="166" fontId="16" fillId="0" borderId="12" xfId="38" applyNumberFormat="1" applyFont="1" applyBorder="1" applyAlignment="1">
      <alignment horizontal="right" vertical="top" wrapText="1"/>
    </xf>
    <xf numFmtId="166" fontId="16" fillId="0" borderId="14" xfId="38" applyNumberFormat="1" applyFont="1" applyBorder="1" applyAlignment="1">
      <alignment horizontal="right" vertical="top" wrapText="1"/>
    </xf>
    <xf numFmtId="166" fontId="16" fillId="0" borderId="16" xfId="38" applyNumberFormat="1" applyFont="1" applyBorder="1" applyAlignment="1">
      <alignment horizontal="right" vertical="top" wrapText="1"/>
    </xf>
    <xf numFmtId="166" fontId="15" fillId="0" borderId="19" xfId="30" quotePrefix="1" applyNumberFormat="1" applyBorder="1" applyAlignment="1">
      <alignment horizontal="left" vertical="top" wrapText="1"/>
    </xf>
    <xf numFmtId="166" fontId="16" fillId="0" borderId="28" xfId="38" applyNumberFormat="1" applyFont="1" applyBorder="1" applyAlignment="1">
      <alignment horizontal="right" vertical="top" wrapText="1"/>
    </xf>
    <xf numFmtId="166" fontId="15" fillId="0" borderId="10" xfId="30" quotePrefix="1" applyNumberFormat="1" applyBorder="1" applyAlignment="1">
      <alignment horizontal="left" vertical="top" wrapText="1"/>
    </xf>
    <xf numFmtId="166" fontId="16" fillId="0" borderId="11" xfId="38" applyNumberFormat="1" applyFont="1" applyFill="1" applyBorder="1" applyAlignment="1">
      <alignment horizontal="right" vertical="top" wrapText="1"/>
    </xf>
    <xf numFmtId="166" fontId="16" fillId="0" borderId="1" xfId="38" applyNumberFormat="1" applyFont="1" applyFill="1" applyBorder="1" applyAlignment="1">
      <alignment horizontal="right" vertical="top" wrapText="1"/>
    </xf>
    <xf numFmtId="166" fontId="16" fillId="0" borderId="12" xfId="38" applyNumberFormat="1" applyFont="1" applyFill="1" applyBorder="1" applyAlignment="1">
      <alignment horizontal="right" vertical="top" wrapText="1"/>
    </xf>
    <xf numFmtId="166" fontId="16" fillId="0" borderId="9" xfId="38" applyNumberFormat="1" applyFont="1" applyFill="1" applyBorder="1" applyAlignment="1">
      <alignment horizontal="right" vertical="top" wrapText="1"/>
    </xf>
    <xf numFmtId="166" fontId="18" fillId="0" borderId="12" xfId="38" applyNumberFormat="1" applyFont="1" applyFill="1" applyBorder="1" applyAlignment="1">
      <alignment horizontal="right" vertical="top" wrapText="1"/>
    </xf>
    <xf numFmtId="166" fontId="18" fillId="0" borderId="1" xfId="38" applyNumberFormat="1" applyFont="1" applyBorder="1" applyAlignment="1">
      <alignment horizontal="right" vertical="top" wrapText="1"/>
    </xf>
    <xf numFmtId="166" fontId="18" fillId="0" borderId="12" xfId="38" applyNumberFormat="1" applyFont="1" applyBorder="1" applyAlignment="1">
      <alignment horizontal="right" vertical="top" wrapText="1"/>
    </xf>
    <xf numFmtId="166" fontId="16" fillId="0" borderId="17" xfId="38" applyNumberFormat="1" applyFont="1" applyBorder="1" applyAlignment="1">
      <alignment horizontal="right" vertical="top" wrapText="1"/>
    </xf>
    <xf numFmtId="166" fontId="18" fillId="0" borderId="15" xfId="38" applyNumberFormat="1" applyFont="1" applyBorder="1" applyAlignment="1">
      <alignment horizontal="right" vertical="top" wrapText="1"/>
    </xf>
    <xf numFmtId="166" fontId="18" fillId="0" borderId="16" xfId="38" applyNumberFormat="1" applyFont="1" applyBorder="1" applyAlignment="1">
      <alignment horizontal="right" vertical="top" wrapText="1"/>
    </xf>
    <xf numFmtId="166" fontId="23" fillId="0" borderId="0" xfId="18" applyNumberFormat="1" applyFont="1" applyBorder="1" applyAlignment="1">
      <alignment horizontal="left" vertical="top" wrapText="1"/>
    </xf>
    <xf numFmtId="4" fontId="11" fillId="0" borderId="0" xfId="6" applyNumberFormat="1" applyAlignment="1">
      <alignment wrapText="1"/>
    </xf>
    <xf numFmtId="165" fontId="20" fillId="0" borderId="0" xfId="6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9" fillId="0" borderId="0" xfId="60" applyFont="1" applyAlignment="1"/>
    <xf numFmtId="0" fontId="15" fillId="0" borderId="18" xfId="30" quotePrefix="1" applyBorder="1" applyAlignment="1">
      <alignment horizontal="left" vertical="top" wrapText="1"/>
    </xf>
    <xf numFmtId="166" fontId="16" fillId="0" borderId="20" xfId="38" applyNumberFormat="1" applyFont="1" applyBorder="1" applyAlignment="1">
      <alignment horizontal="right" vertical="top" wrapText="1"/>
    </xf>
    <xf numFmtId="166" fontId="16" fillId="0" borderId="21" xfId="38" applyNumberFormat="1" applyFont="1" applyBorder="1" applyAlignment="1">
      <alignment horizontal="right" vertical="top" wrapText="1"/>
    </xf>
    <xf numFmtId="166" fontId="16" fillId="0" borderId="8" xfId="38" applyNumberFormat="1" applyFont="1" applyFill="1" applyBorder="1" applyAlignment="1">
      <alignment horizontal="right" vertical="top" wrapText="1"/>
    </xf>
    <xf numFmtId="166" fontId="16" fillId="0" borderId="46" xfId="38" applyNumberFormat="1" applyFont="1" applyBorder="1" applyAlignment="1">
      <alignment horizontal="right" vertical="top" wrapText="1"/>
    </xf>
    <xf numFmtId="166" fontId="15" fillId="0" borderId="33" xfId="30" quotePrefix="1" applyNumberFormat="1" applyBorder="1" applyAlignment="1">
      <alignment horizontal="left" vertical="top" wrapText="1"/>
    </xf>
    <xf numFmtId="166" fontId="18" fillId="0" borderId="11" xfId="38" applyNumberFormat="1" applyFont="1" applyBorder="1" applyAlignment="1">
      <alignment horizontal="right" vertical="top" wrapText="1"/>
    </xf>
    <xf numFmtId="166" fontId="18" fillId="0" borderId="14" xfId="38" applyNumberFormat="1" applyFont="1" applyBorder="1" applyAlignment="1">
      <alignment horizontal="right" vertical="top" wrapText="1"/>
    </xf>
    <xf numFmtId="2" fontId="16" fillId="0" borderId="11" xfId="30" applyNumberFormat="1" applyFont="1" applyBorder="1" applyAlignment="1">
      <alignment horizontal="right" vertical="top" wrapText="1"/>
    </xf>
    <xf numFmtId="2" fontId="30" fillId="0" borderId="1" xfId="0" applyNumberFormat="1" applyFont="1" applyBorder="1" applyAlignment="1">
      <alignment horizontal="left" vertical="top" wrapText="1"/>
    </xf>
    <xf numFmtId="2" fontId="30" fillId="0" borderId="12" xfId="0" applyNumberFormat="1" applyFont="1" applyBorder="1" applyAlignment="1">
      <alignment horizontal="left" vertical="top" wrapText="1"/>
    </xf>
    <xf numFmtId="2" fontId="16" fillId="0" borderId="12" xfId="37" quotePrefix="1" applyNumberFormat="1" applyFont="1" applyBorder="1" applyAlignment="1">
      <alignment horizontal="left" vertical="top" wrapText="1"/>
    </xf>
    <xf numFmtId="2" fontId="16" fillId="0" borderId="1" xfId="32" applyNumberFormat="1" applyFont="1" applyBorder="1" applyAlignment="1">
      <alignment horizontal="left" vertical="top" wrapText="1"/>
    </xf>
    <xf numFmtId="2" fontId="16" fillId="0" borderId="11" xfId="35" applyNumberFormat="1" applyFont="1" applyBorder="1" applyAlignment="1">
      <alignment horizontal="right" vertical="top" wrapText="1"/>
    </xf>
    <xf numFmtId="2" fontId="16" fillId="0" borderId="1" xfId="36" quotePrefix="1" applyNumberFormat="1" applyFont="1" applyBorder="1" applyAlignment="1">
      <alignment horizontal="left" vertical="top" wrapText="1"/>
    </xf>
    <xf numFmtId="2" fontId="16" fillId="0" borderId="1" xfId="32" quotePrefix="1" applyNumberFormat="1" applyFont="1" applyBorder="1" applyAlignment="1">
      <alignment horizontal="left" vertical="top" wrapText="1"/>
    </xf>
    <xf numFmtId="2" fontId="16" fillId="0" borderId="3" xfId="35" applyNumberFormat="1" applyFont="1" applyBorder="1" applyAlignment="1">
      <alignment horizontal="right" vertical="top" wrapText="1"/>
    </xf>
    <xf numFmtId="2" fontId="16" fillId="0" borderId="24" xfId="39" applyNumberFormat="1" applyFont="1" applyBorder="1" applyAlignment="1">
      <alignment vertical="center" wrapText="1"/>
    </xf>
    <xf numFmtId="2" fontId="16" fillId="0" borderId="28" xfId="37" applyNumberFormat="1" applyFont="1" applyBorder="1" applyAlignment="1">
      <alignment horizontal="left" vertical="top" wrapText="1"/>
    </xf>
    <xf numFmtId="2" fontId="16" fillId="0" borderId="25" xfId="39" quotePrefix="1" applyNumberFormat="1" applyFont="1" applyBorder="1" applyAlignment="1">
      <alignment vertical="center" wrapText="1"/>
    </xf>
    <xf numFmtId="2" fontId="16" fillId="0" borderId="27" xfId="37" applyNumberFormat="1" applyFont="1" applyBorder="1" applyAlignment="1">
      <alignment horizontal="left" vertical="top" wrapText="1"/>
    </xf>
    <xf numFmtId="2" fontId="16" fillId="0" borderId="1" xfId="39" applyNumberFormat="1" applyFont="1" applyBorder="1" applyAlignment="1">
      <alignment vertical="center" wrapText="1"/>
    </xf>
    <xf numFmtId="2" fontId="16" fillId="0" borderId="12" xfId="37" applyNumberFormat="1" applyFont="1" applyBorder="1" applyAlignment="1">
      <alignment horizontal="left" vertical="top" wrapText="1"/>
    </xf>
    <xf numFmtId="2" fontId="16" fillId="0" borderId="15" xfId="36" quotePrefix="1" applyNumberFormat="1" applyFont="1" applyBorder="1" applyAlignment="1">
      <alignment horizontal="left" vertical="top" wrapText="1"/>
    </xf>
    <xf numFmtId="2" fontId="16" fillId="0" borderId="16" xfId="40" quotePrefix="1" applyNumberFormat="1" applyFont="1" applyBorder="1" applyAlignment="1">
      <alignment horizontal="left" vertical="top" wrapText="1"/>
    </xf>
    <xf numFmtId="2" fontId="16" fillId="0" borderId="28" xfId="41" quotePrefix="1" applyNumberFormat="1" applyFont="1" applyBorder="1" applyAlignment="1">
      <alignment horizontal="left" vertical="top" wrapText="1"/>
    </xf>
    <xf numFmtId="2" fontId="16" fillId="0" borderId="16" xfId="42" quotePrefix="1" applyNumberFormat="1" applyFont="1" applyBorder="1" applyAlignment="1">
      <alignment horizontal="left" vertical="top" wrapText="1"/>
    </xf>
    <xf numFmtId="2" fontId="16" fillId="0" borderId="1" xfId="36" applyNumberFormat="1" applyFont="1" applyBorder="1" applyAlignment="1">
      <alignment horizontal="left" vertical="top" wrapText="1"/>
    </xf>
    <xf numFmtId="2" fontId="16" fillId="0" borderId="12" xfId="42" quotePrefix="1" applyNumberFormat="1" applyFont="1" applyBorder="1" applyAlignment="1">
      <alignment horizontal="left" vertical="top" wrapText="1"/>
    </xf>
    <xf numFmtId="2" fontId="16" fillId="0" borderId="1" xfId="45" quotePrefix="1" applyNumberFormat="1" applyFont="1" applyBorder="1" applyAlignment="1">
      <alignment horizontal="right" vertical="top" wrapText="1"/>
    </xf>
    <xf numFmtId="2" fontId="16" fillId="0" borderId="15" xfId="45" quotePrefix="1" applyNumberFormat="1" applyFont="1" applyBorder="1" applyAlignment="1">
      <alignment horizontal="right" vertical="top" wrapText="1"/>
    </xf>
    <xf numFmtId="2" fontId="16" fillId="0" borderId="16" xfId="37" quotePrefix="1" applyNumberFormat="1" applyFont="1" applyBorder="1" applyAlignment="1">
      <alignment horizontal="left" vertical="top" wrapText="1"/>
    </xf>
    <xf numFmtId="166" fontId="15" fillId="0" borderId="11" xfId="30" quotePrefix="1" applyNumberFormat="1" applyBorder="1" applyAlignment="1">
      <alignment horizontal="left" vertical="top" wrapText="1"/>
    </xf>
    <xf numFmtId="166" fontId="15" fillId="0" borderId="1" xfId="30" quotePrefix="1" applyNumberFormat="1" applyBorder="1" applyAlignment="1">
      <alignment horizontal="left" vertical="top" wrapText="1"/>
    </xf>
    <xf numFmtId="166" fontId="16" fillId="0" borderId="1" xfId="30" quotePrefix="1" applyNumberFormat="1" applyFont="1" applyBorder="1" applyAlignment="1">
      <alignment horizontal="right" vertical="top" wrapText="1"/>
    </xf>
    <xf numFmtId="166" fontId="16" fillId="0" borderId="12" xfId="30" quotePrefix="1" applyNumberFormat="1" applyFont="1" applyBorder="1" applyAlignment="1">
      <alignment horizontal="right" vertical="top" wrapText="1"/>
    </xf>
    <xf numFmtId="166" fontId="16" fillId="0" borderId="1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Border="1" applyAlignment="1">
      <alignment horizontal="right" vertical="top" wrapText="1"/>
    </xf>
    <xf numFmtId="166" fontId="24" fillId="0" borderId="0" xfId="49" applyNumberFormat="1" applyFont="1" applyAlignment="1">
      <alignment horizontal="left" vertical="top" wrapText="1"/>
    </xf>
    <xf numFmtId="1" fontId="16" fillId="0" borderId="11" xfId="31" applyNumberFormat="1" applyFont="1" applyBorder="1" applyAlignment="1">
      <alignment horizontal="right" vertical="top" wrapText="1"/>
    </xf>
    <xf numFmtId="1" fontId="16" fillId="0" borderId="11" xfId="35" applyNumberFormat="1" applyFont="1" applyBorder="1" applyAlignment="1">
      <alignment horizontal="right" vertical="top" wrapText="1"/>
    </xf>
    <xf numFmtId="1" fontId="16" fillId="0" borderId="14" xfId="35" applyNumberFormat="1" applyFont="1" applyBorder="1" applyAlignment="1">
      <alignment horizontal="right" vertical="top" wrapText="1"/>
    </xf>
    <xf numFmtId="1" fontId="16" fillId="0" borderId="3" xfId="35" applyNumberFormat="1" applyFont="1" applyBorder="1" applyAlignment="1">
      <alignment horizontal="right" vertical="top" wrapText="1"/>
    </xf>
    <xf numFmtId="1" fontId="16" fillId="0" borderId="45" xfId="35" applyNumberFormat="1" applyFont="1" applyBorder="1" applyAlignment="1">
      <alignment horizontal="right" vertical="top" wrapText="1"/>
    </xf>
    <xf numFmtId="166" fontId="15" fillId="0" borderId="18" xfId="30" quotePrefix="1" applyNumberFormat="1" applyBorder="1" applyAlignment="1">
      <alignment horizontal="left" vertical="top" wrapText="1"/>
    </xf>
    <xf numFmtId="166" fontId="16" fillId="0" borderId="5" xfId="38" applyNumberFormat="1" applyFont="1" applyFill="1" applyBorder="1" applyAlignment="1">
      <alignment horizontal="right" vertical="top" wrapText="1"/>
    </xf>
    <xf numFmtId="166" fontId="15" fillId="0" borderId="28" xfId="30" quotePrefix="1" applyNumberFormat="1" applyBorder="1" applyAlignment="1">
      <alignment horizontal="left" vertical="top" wrapText="1"/>
    </xf>
    <xf numFmtId="14" fontId="31" fillId="0" borderId="0" xfId="56" applyNumberFormat="1" applyFont="1" applyFill="1" applyBorder="1" applyAlignment="1">
      <alignment horizontal="right" vertical="center" wrapText="1"/>
    </xf>
    <xf numFmtId="2" fontId="16" fillId="0" borderId="27" xfId="41" quotePrefix="1" applyNumberFormat="1" applyFont="1" applyBorder="1" applyAlignment="1">
      <alignment horizontal="left" vertical="top" wrapText="1"/>
    </xf>
    <xf numFmtId="166" fontId="16" fillId="0" borderId="38" xfId="38" applyNumberFormat="1" applyFont="1" applyBorder="1" applyAlignment="1">
      <alignment horizontal="right" vertical="top" wrapText="1"/>
    </xf>
    <xf numFmtId="2" fontId="16" fillId="0" borderId="24" xfId="36" applyNumberFormat="1" applyFont="1" applyBorder="1" applyAlignment="1">
      <alignment horizontal="left" vertical="top" wrapText="1"/>
    </xf>
    <xf numFmtId="2" fontId="16" fillId="0" borderId="9" xfId="37" quotePrefix="1" applyNumberFormat="1" applyFont="1" applyBorder="1" applyAlignment="1">
      <alignment horizontal="left" vertical="top" wrapText="1"/>
    </xf>
    <xf numFmtId="2" fontId="16" fillId="0" borderId="9" xfId="33" applyNumberFormat="1" applyFont="1" applyBorder="1" applyAlignment="1">
      <alignment horizontal="left" vertical="top" wrapText="1"/>
    </xf>
    <xf numFmtId="166" fontId="16" fillId="0" borderId="49" xfId="30" quotePrefix="1" applyNumberFormat="1" applyFont="1" applyBorder="1" applyAlignment="1">
      <alignment horizontal="right" vertical="top" wrapText="1"/>
    </xf>
    <xf numFmtId="166" fontId="16" fillId="0" borderId="5" xfId="30" quotePrefix="1" applyNumberFormat="1" applyFont="1" applyBorder="1" applyAlignment="1">
      <alignment horizontal="right" vertical="top" wrapText="1"/>
    </xf>
    <xf numFmtId="166" fontId="16" fillId="0" borderId="48" xfId="30" quotePrefix="1" applyNumberFormat="1" applyFont="1" applyBorder="1" applyAlignment="1">
      <alignment horizontal="right" vertical="top" wrapText="1"/>
    </xf>
    <xf numFmtId="166" fontId="15" fillId="0" borderId="4" xfId="30" quotePrefix="1" applyNumberFormat="1" applyBorder="1" applyAlignment="1">
      <alignment horizontal="left" vertical="top" wrapText="1"/>
    </xf>
    <xf numFmtId="166" fontId="16" fillId="0" borderId="8" xfId="34" applyNumberFormat="1" applyFont="1" applyFill="1" applyBorder="1" applyAlignment="1">
      <alignment horizontal="right" vertical="top" wrapText="1"/>
    </xf>
    <xf numFmtId="166" fontId="16" fillId="0" borderId="50" xfId="38" applyNumberFormat="1" applyFont="1" applyBorder="1" applyAlignment="1">
      <alignment horizontal="right" vertical="top" wrapText="1"/>
    </xf>
    <xf numFmtId="166" fontId="15" fillId="0" borderId="20" xfId="30" quotePrefix="1" applyNumberFormat="1" applyBorder="1" applyAlignment="1">
      <alignment horizontal="left" vertical="top" wrapText="1"/>
    </xf>
    <xf numFmtId="2" fontId="16" fillId="0" borderId="49" xfId="30" applyNumberFormat="1" applyFont="1" applyBorder="1" applyAlignment="1">
      <alignment horizontal="right" vertical="top" wrapText="1"/>
    </xf>
    <xf numFmtId="2" fontId="0" fillId="0" borderId="5" xfId="0" applyNumberFormat="1" applyBorder="1" applyAlignment="1">
      <alignment horizontal="left" vertical="top" wrapText="1"/>
    </xf>
    <xf numFmtId="2" fontId="16" fillId="0" borderId="48" xfId="37" quotePrefix="1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0" fillId="0" borderId="0" xfId="60" applyFont="1" applyAlignment="1"/>
    <xf numFmtId="0" fontId="20" fillId="0" borderId="0" xfId="60" applyFont="1" applyAlignment="1">
      <alignment horizontal="center"/>
    </xf>
    <xf numFmtId="0" fontId="12" fillId="0" borderId="0" xfId="10" quotePrefix="1" applyBorder="1" applyAlignment="1">
      <alignment vertical="top" wrapText="1"/>
    </xf>
    <xf numFmtId="4" fontId="18" fillId="0" borderId="35" xfId="24" quotePrefix="1" applyNumberFormat="1" applyFont="1" applyBorder="1" applyAlignment="1">
      <alignment horizontal="center" vertical="center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47" xfId="24" quotePrefix="1" applyNumberFormat="1" applyFont="1" applyBorder="1" applyAlignment="1">
      <alignment horizontal="center" vertical="center" wrapText="1"/>
    </xf>
    <xf numFmtId="166" fontId="16" fillId="0" borderId="12" xfId="30" quotePrefix="1" applyNumberFormat="1" applyFont="1" applyBorder="1" applyAlignment="1">
      <alignment horizontal="left" vertical="top" wrapText="1"/>
    </xf>
    <xf numFmtId="0" fontId="21" fillId="0" borderId="0" xfId="56" applyFont="1" applyAlignment="1">
      <alignment vertical="center" wrapText="1"/>
    </xf>
    <xf numFmtId="0" fontId="19" fillId="0" borderId="0" xfId="60" applyFont="1" applyAlignment="1">
      <alignment horizontal="left"/>
    </xf>
    <xf numFmtId="166" fontId="16" fillId="0" borderId="43" xfId="38" applyNumberFormat="1" applyFont="1" applyFill="1" applyBorder="1" applyAlignment="1">
      <alignment horizontal="right" vertical="top" wrapText="1"/>
    </xf>
    <xf numFmtId="166" fontId="24" fillId="0" borderId="0" xfId="49" applyNumberFormat="1" applyFont="1" applyBorder="1" applyAlignment="1">
      <alignment horizontal="left" vertical="top" wrapText="1"/>
    </xf>
    <xf numFmtId="166" fontId="16" fillId="0" borderId="3" xfId="38" applyNumberFormat="1" applyFont="1" applyFill="1" applyBorder="1" applyAlignment="1">
      <alignment horizontal="right" vertical="top" wrapText="1"/>
    </xf>
    <xf numFmtId="166" fontId="16" fillId="0" borderId="4" xfId="38" applyNumberFormat="1" applyFont="1" applyFill="1" applyBorder="1" applyAlignment="1">
      <alignment horizontal="right" vertical="top" wrapText="1"/>
    </xf>
    <xf numFmtId="166" fontId="18" fillId="0" borderId="28" xfId="38" applyNumberFormat="1" applyFont="1" applyFill="1" applyBorder="1" applyAlignment="1">
      <alignment horizontal="right" vertical="top" wrapText="1"/>
    </xf>
    <xf numFmtId="2" fontId="16" fillId="0" borderId="4" xfId="43" applyNumberFormat="1" applyFont="1" applyBorder="1" applyAlignment="1">
      <alignment horizontal="left" vertical="top" wrapText="1"/>
    </xf>
    <xf numFmtId="2" fontId="16" fillId="0" borderId="28" xfId="37" quotePrefix="1" applyNumberFormat="1" applyFont="1" applyBorder="1" applyAlignment="1">
      <alignment horizontal="left" vertical="top" wrapText="1"/>
    </xf>
    <xf numFmtId="2" fontId="16" fillId="0" borderId="4" xfId="45" quotePrefix="1" applyNumberFormat="1" applyFont="1" applyBorder="1" applyAlignment="1">
      <alignment horizontal="right" vertical="top" wrapText="1"/>
    </xf>
    <xf numFmtId="4" fontId="18" fillId="0" borderId="29" xfId="23" quotePrefix="1" applyNumberFormat="1" applyFont="1" applyBorder="1" applyAlignment="1">
      <alignment horizontal="center" vertical="center" wrapText="1"/>
    </xf>
    <xf numFmtId="1" fontId="16" fillId="0" borderId="49" xfId="35" applyNumberFormat="1" applyFont="1" applyBorder="1" applyAlignment="1">
      <alignment horizontal="right" vertical="top" wrapText="1"/>
    </xf>
    <xf numFmtId="2" fontId="16" fillId="0" borderId="5" xfId="36" quotePrefix="1" applyNumberFormat="1" applyFont="1" applyBorder="1" applyAlignment="1">
      <alignment horizontal="left" vertical="top" wrapText="1"/>
    </xf>
    <xf numFmtId="2" fontId="16" fillId="0" borderId="48" xfId="37" quotePrefix="1" applyNumberFormat="1" applyFont="1" applyFill="1" applyBorder="1" applyAlignment="1">
      <alignment horizontal="left" vertical="top" wrapText="1"/>
    </xf>
    <xf numFmtId="166" fontId="16" fillId="0" borderId="44" xfId="38" applyNumberFormat="1" applyFont="1" applyFill="1" applyBorder="1" applyAlignment="1">
      <alignment horizontal="right" vertical="top" wrapText="1"/>
    </xf>
    <xf numFmtId="166" fontId="16" fillId="0" borderId="48" xfId="38" applyNumberFormat="1" applyFont="1" applyFill="1" applyBorder="1" applyAlignment="1">
      <alignment horizontal="right" vertical="top" wrapText="1"/>
    </xf>
    <xf numFmtId="166" fontId="16" fillId="0" borderId="20" xfId="38" applyNumberFormat="1" applyFont="1" applyFill="1" applyBorder="1" applyAlignment="1">
      <alignment horizontal="right" vertical="top" wrapText="1"/>
    </xf>
    <xf numFmtId="166" fontId="16" fillId="0" borderId="13" xfId="38" applyNumberFormat="1" applyFont="1" applyFill="1" applyBorder="1" applyAlignment="1">
      <alignment horizontal="right" vertical="top" wrapText="1"/>
    </xf>
    <xf numFmtId="14" fontId="31" fillId="0" borderId="0" xfId="56" applyNumberFormat="1" applyFont="1" applyFill="1" applyBorder="1" applyAlignment="1">
      <alignment horizontal="center" vertical="center" wrapText="1"/>
    </xf>
    <xf numFmtId="1" fontId="16" fillId="0" borderId="49" xfId="31" applyNumberFormat="1" applyFont="1" applyBorder="1" applyAlignment="1">
      <alignment horizontal="right" vertical="top" wrapText="1"/>
    </xf>
    <xf numFmtId="0" fontId="32" fillId="0" borderId="48" xfId="0" applyFont="1" applyBorder="1" applyAlignment="1" applyProtection="1">
      <alignment vertical="center" wrapText="1"/>
    </xf>
    <xf numFmtId="166" fontId="16" fillId="0" borderId="41" xfId="34" applyNumberFormat="1" applyFont="1" applyFill="1" applyBorder="1" applyAlignment="1">
      <alignment horizontal="right" vertical="top" wrapText="1"/>
    </xf>
    <xf numFmtId="166" fontId="16" fillId="0" borderId="28" xfId="38" applyNumberFormat="1" applyFont="1" applyFill="1" applyBorder="1" applyAlignment="1">
      <alignment horizontal="right" vertical="top" wrapText="1"/>
    </xf>
    <xf numFmtId="0" fontId="28" fillId="0" borderId="1" xfId="0" applyFont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Protection="1">
      <protection locked="0"/>
    </xf>
    <xf numFmtId="169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35" fillId="0" borderId="0" xfId="0" applyFont="1" applyProtection="1">
      <protection locked="0"/>
    </xf>
    <xf numFmtId="0" fontId="35" fillId="0" borderId="0" xfId="65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8" fillId="0" borderId="12" xfId="0" applyFont="1" applyBorder="1" applyAlignment="1" applyProtection="1">
      <alignment horizontal="center" vertical="center" wrapText="1"/>
      <protection locked="0"/>
    </xf>
    <xf numFmtId="0" fontId="38" fillId="0" borderId="14" xfId="0" applyFont="1" applyBorder="1" applyAlignment="1" applyProtection="1">
      <alignment horizontal="center" vertical="center" wrapText="1"/>
      <protection locked="0"/>
    </xf>
    <xf numFmtId="0" fontId="38" fillId="0" borderId="15" xfId="0" applyFont="1" applyBorder="1" applyAlignment="1" applyProtection="1">
      <alignment horizontal="center" vertical="center" wrapText="1"/>
      <protection locked="0"/>
    </xf>
    <xf numFmtId="0" fontId="38" fillId="0" borderId="16" xfId="0" applyFont="1" applyBorder="1" applyAlignment="1" applyProtection="1">
      <alignment horizontal="center" vertical="center" wrapText="1"/>
      <protection locked="0"/>
    </xf>
    <xf numFmtId="0" fontId="37" fillId="0" borderId="14" xfId="0" applyFont="1" applyBorder="1" applyAlignment="1" applyProtection="1">
      <alignment horizontal="center" vertical="center" wrapText="1"/>
      <protection locked="0"/>
    </xf>
    <xf numFmtId="0" fontId="37" fillId="0" borderId="15" xfId="0" applyFont="1" applyBorder="1" applyAlignment="1" applyProtection="1">
      <alignment horizontal="center" vertical="center" wrapText="1"/>
      <protection locked="0"/>
    </xf>
    <xf numFmtId="0" fontId="37" fillId="0" borderId="16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7" fillId="0" borderId="3" xfId="0" applyFont="1" applyBorder="1" applyAlignment="1" applyProtection="1">
      <alignment horizontal="center" vertical="center" wrapText="1"/>
      <protection locked="0"/>
    </xf>
    <xf numFmtId="0" fontId="37" fillId="0" borderId="4" xfId="0" applyFont="1" applyBorder="1" applyAlignment="1" applyProtection="1">
      <alignment horizontal="center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0" fontId="37" fillId="0" borderId="38" xfId="0" applyFont="1" applyBorder="1" applyAlignment="1" applyProtection="1">
      <alignment horizontal="center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0" fontId="37" fillId="0" borderId="60" xfId="0" applyFont="1" applyBorder="1" applyAlignment="1" applyProtection="1">
      <alignment horizontal="center" vertical="center" wrapText="1"/>
      <protection locked="0"/>
    </xf>
    <xf numFmtId="0" fontId="31" fillId="0" borderId="3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1" fillId="0" borderId="14" xfId="0" applyFont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left" vertical="center" wrapText="1"/>
      <protection locked="0"/>
    </xf>
    <xf numFmtId="170" fontId="31" fillId="0" borderId="17" xfId="0" applyNumberFormat="1" applyFont="1" applyBorder="1" applyAlignment="1" applyProtection="1">
      <alignment vertical="center" wrapText="1"/>
      <protection locked="0"/>
    </xf>
    <xf numFmtId="170" fontId="31" fillId="0" borderId="14" xfId="0" applyNumberFormat="1" applyFont="1" applyBorder="1" applyAlignment="1" applyProtection="1">
      <alignment horizontal="center" vertical="center" wrapText="1"/>
      <protection locked="0"/>
    </xf>
    <xf numFmtId="170" fontId="31" fillId="0" borderId="15" xfId="0" applyNumberFormat="1" applyFont="1" applyBorder="1" applyAlignment="1" applyProtection="1">
      <alignment horizontal="center" vertical="center" wrapText="1"/>
      <protection locked="0"/>
    </xf>
    <xf numFmtId="170" fontId="31" fillId="0" borderId="16" xfId="0" applyNumberFormat="1" applyFont="1" applyBorder="1" applyAlignment="1" applyProtection="1">
      <alignment horizontal="center" vertical="center" wrapText="1"/>
      <protection locked="0"/>
    </xf>
    <xf numFmtId="170" fontId="31" fillId="0" borderId="21" xfId="0" applyNumberFormat="1" applyFont="1" applyBorder="1" applyAlignment="1" applyProtection="1">
      <alignment horizontal="center" vertical="center" wrapText="1"/>
      <protection locked="0"/>
    </xf>
    <xf numFmtId="170" fontId="31" fillId="0" borderId="17" xfId="0" applyNumberFormat="1" applyFont="1" applyBorder="1" applyAlignment="1" applyProtection="1">
      <alignment horizontal="center" vertical="center" wrapText="1"/>
      <protection locked="0"/>
    </xf>
    <xf numFmtId="170" fontId="36" fillId="0" borderId="50" xfId="0" applyNumberFormat="1" applyFont="1" applyBorder="1" applyAlignment="1" applyProtection="1">
      <alignment horizontal="center" vertical="center" wrapText="1"/>
      <protection locked="0"/>
    </xf>
    <xf numFmtId="170" fontId="36" fillId="0" borderId="16" xfId="0" applyNumberFormat="1" applyFont="1" applyBorder="1" applyAlignment="1" applyProtection="1">
      <alignment horizontal="center" vertical="center" wrapText="1"/>
      <protection locked="0"/>
    </xf>
    <xf numFmtId="171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72" fontId="34" fillId="0" borderId="0" xfId="0" applyNumberFormat="1" applyFont="1" applyBorder="1" applyAlignment="1" applyProtection="1">
      <alignment horizontal="center" vertical="center" wrapText="1"/>
      <protection hidden="1"/>
    </xf>
    <xf numFmtId="170" fontId="34" fillId="0" borderId="0" xfId="0" applyNumberFormat="1" applyFont="1" applyBorder="1" applyAlignment="1" applyProtection="1">
      <alignment horizontal="center" vertical="center"/>
      <protection locked="0"/>
    </xf>
    <xf numFmtId="173" fontId="34" fillId="0" borderId="0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Protection="1">
      <protection locked="0"/>
    </xf>
    <xf numFmtId="0" fontId="2" fillId="0" borderId="0" xfId="65"/>
    <xf numFmtId="0" fontId="0" fillId="0" borderId="0" xfId="0" applyAlignment="1" applyProtection="1">
      <alignment horizontal="right"/>
      <protection locked="0"/>
    </xf>
    <xf numFmtId="0" fontId="31" fillId="0" borderId="0" xfId="65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38" fillId="0" borderId="9" xfId="0" applyFont="1" applyBorder="1" applyAlignment="1" applyProtection="1">
      <alignment horizontal="center" vertical="center" wrapText="1"/>
      <protection locked="0"/>
    </xf>
    <xf numFmtId="0" fontId="38" fillId="0" borderId="52" xfId="0" applyFont="1" applyBorder="1" applyAlignment="1" applyProtection="1">
      <alignment horizontal="center" vertical="center" wrapText="1"/>
      <protection locked="0"/>
    </xf>
    <xf numFmtId="0" fontId="38" fillId="0" borderId="57" xfId="0" applyFont="1" applyBorder="1" applyAlignment="1" applyProtection="1">
      <alignment horizontal="center" vertical="center" wrapText="1"/>
      <protection locked="0"/>
    </xf>
    <xf numFmtId="49" fontId="37" fillId="0" borderId="53" xfId="0" applyNumberFormat="1" applyFont="1" applyBorder="1" applyAlignment="1" applyProtection="1">
      <alignment horizontal="center" vertical="center" wrapText="1"/>
      <protection locked="0"/>
    </xf>
    <xf numFmtId="49" fontId="37" fillId="0" borderId="55" xfId="0" applyNumberFormat="1" applyFont="1" applyBorder="1" applyAlignment="1" applyProtection="1">
      <alignment horizontal="center" vertical="center" wrapText="1"/>
      <protection locked="0"/>
    </xf>
    <xf numFmtId="49" fontId="37" fillId="0" borderId="30" xfId="0" applyNumberFormat="1" applyFont="1" applyBorder="1" applyAlignment="1" applyProtection="1">
      <alignment horizontal="center" vertical="center" wrapText="1"/>
      <protection locked="0"/>
    </xf>
    <xf numFmtId="49" fontId="37" fillId="0" borderId="24" xfId="0" applyNumberFormat="1" applyFont="1" applyBorder="1" applyAlignment="1" applyProtection="1">
      <alignment horizontal="center" vertical="center" wrapText="1"/>
      <protection locked="0"/>
    </xf>
    <xf numFmtId="49" fontId="37" fillId="0" borderId="25" xfId="0" applyNumberFormat="1" applyFont="1" applyBorder="1" applyAlignment="1" applyProtection="1">
      <alignment horizontal="center" vertical="center" wrapText="1"/>
      <protection locked="0"/>
    </xf>
    <xf numFmtId="49" fontId="37" fillId="0" borderId="31" xfId="0" applyNumberFormat="1" applyFont="1" applyBorder="1" applyAlignment="1" applyProtection="1">
      <alignment horizontal="center" vertical="center" wrapText="1"/>
      <protection locked="0"/>
    </xf>
    <xf numFmtId="49" fontId="37" fillId="0" borderId="4" xfId="0" applyNumberFormat="1" applyFont="1" applyBorder="1" applyAlignment="1" applyProtection="1">
      <alignment horizontal="center" vertical="center" wrapText="1"/>
      <protection locked="0"/>
    </xf>
    <xf numFmtId="49" fontId="37" fillId="0" borderId="1" xfId="0" applyNumberFormat="1" applyFont="1" applyBorder="1" applyAlignment="1" applyProtection="1">
      <alignment horizontal="center" vertical="center" wrapText="1"/>
      <protection locked="0"/>
    </xf>
    <xf numFmtId="49" fontId="37" fillId="0" borderId="15" xfId="0" applyNumberFormat="1" applyFont="1" applyBorder="1" applyAlignment="1" applyProtection="1">
      <alignment horizontal="center" vertical="center" wrapText="1"/>
      <protection locked="0"/>
    </xf>
    <xf numFmtId="49" fontId="36" fillId="0" borderId="28" xfId="0" applyNumberFormat="1" applyFont="1" applyBorder="1" applyAlignment="1" applyProtection="1">
      <alignment horizontal="center" vertical="center" wrapText="1"/>
      <protection locked="0"/>
    </xf>
    <xf numFmtId="49" fontId="36" fillId="0" borderId="12" xfId="0" applyNumberFormat="1" applyFont="1" applyBorder="1" applyAlignment="1" applyProtection="1">
      <alignment horizontal="center" vertical="center" wrapText="1"/>
      <protection locked="0"/>
    </xf>
    <xf numFmtId="49" fontId="36" fillId="0" borderId="16" xfId="0" applyNumberFormat="1" applyFont="1" applyBorder="1" applyAlignment="1" applyProtection="1">
      <alignment horizontal="center" vertical="center" wrapText="1"/>
      <protection locked="0"/>
    </xf>
    <xf numFmtId="0" fontId="37" fillId="0" borderId="49" xfId="0" applyFont="1" applyBorder="1" applyAlignment="1" applyProtection="1">
      <alignment horizontal="center" vertical="center" wrapText="1"/>
      <protection locked="0"/>
    </xf>
    <xf numFmtId="0" fontId="37" fillId="0" borderId="30" xfId="0" applyFont="1" applyBorder="1" applyAlignment="1" applyProtection="1">
      <alignment horizontal="center" vertical="center" wrapText="1"/>
      <protection locked="0"/>
    </xf>
    <xf numFmtId="0" fontId="37" fillId="0" borderId="5" xfId="0" applyFont="1" applyBorder="1" applyAlignment="1" applyProtection="1">
      <alignment horizontal="center" vertical="center" wrapText="1"/>
      <protection locked="0"/>
    </xf>
    <xf numFmtId="0" fontId="37" fillId="0" borderId="31" xfId="0" applyFont="1" applyBorder="1" applyAlignment="1" applyProtection="1">
      <alignment horizontal="center" vertical="center" wrapText="1"/>
      <protection locked="0"/>
    </xf>
    <xf numFmtId="0" fontId="37" fillId="0" borderId="48" xfId="0" applyFont="1" applyBorder="1" applyAlignment="1" applyProtection="1">
      <alignment horizontal="center" vertical="center" wrapText="1"/>
      <protection locked="0"/>
    </xf>
    <xf numFmtId="0" fontId="37" fillId="0" borderId="59" xfId="0" applyFont="1" applyBorder="1" applyAlignment="1" applyProtection="1">
      <alignment horizontal="center" vertical="center" wrapText="1"/>
      <protection locked="0"/>
    </xf>
    <xf numFmtId="0" fontId="38" fillId="0" borderId="41" xfId="0" applyFont="1" applyBorder="1" applyAlignment="1" applyProtection="1">
      <alignment horizontal="center" vertical="center" wrapText="1"/>
      <protection locked="0"/>
    </xf>
    <xf numFmtId="0" fontId="38" fillId="0" borderId="8" xfId="0" applyFont="1" applyBorder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wrapText="1"/>
      <protection locked="0"/>
    </xf>
    <xf numFmtId="0" fontId="36" fillId="0" borderId="53" xfId="0" applyFont="1" applyBorder="1" applyAlignment="1" applyProtection="1">
      <alignment horizontal="center" vertical="center" wrapText="1"/>
      <protection locked="0"/>
    </xf>
    <xf numFmtId="0" fontId="36" fillId="0" borderId="55" xfId="0" applyFont="1" applyBorder="1" applyAlignment="1" applyProtection="1">
      <alignment horizontal="center" vertical="center" wrapText="1"/>
      <protection locked="0"/>
    </xf>
    <xf numFmtId="0" fontId="36" fillId="0" borderId="30" xfId="0" applyFont="1" applyBorder="1" applyAlignment="1" applyProtection="1">
      <alignment horizontal="center" vertical="center" wrapText="1"/>
      <protection locked="0"/>
    </xf>
    <xf numFmtId="0" fontId="36" fillId="0" borderId="24" xfId="0" applyFont="1" applyBorder="1" applyAlignment="1" applyProtection="1">
      <alignment horizontal="center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0" fontId="36" fillId="0" borderId="31" xfId="0" applyFont="1" applyBorder="1" applyAlignment="1" applyProtection="1">
      <alignment horizontal="center" vertical="center" wrapText="1"/>
      <protection locked="0"/>
    </xf>
    <xf numFmtId="0" fontId="36" fillId="0" borderId="54" xfId="0" applyFont="1" applyBorder="1" applyAlignment="1" applyProtection="1">
      <alignment horizontal="center" vertical="center" wrapText="1"/>
      <protection locked="0"/>
    </xf>
    <xf numFmtId="0" fontId="36" fillId="0" borderId="56" xfId="0" applyFont="1" applyBorder="1" applyAlignment="1" applyProtection="1">
      <alignment horizontal="center" vertical="center" wrapText="1"/>
      <protection locked="0"/>
    </xf>
    <xf numFmtId="0" fontId="36" fillId="0" borderId="59" xfId="0" applyFont="1" applyBorder="1" applyAlignment="1" applyProtection="1">
      <alignment horizontal="center" vertical="center" wrapText="1"/>
      <protection locked="0"/>
    </xf>
    <xf numFmtId="0" fontId="37" fillId="0" borderId="3" xfId="0" applyFont="1" applyBorder="1" applyAlignment="1" applyProtection="1">
      <alignment horizontal="center" vertical="center" wrapText="1"/>
      <protection locked="0"/>
    </xf>
    <xf numFmtId="0" fontId="37" fillId="0" borderId="4" xfId="0" applyFont="1" applyBorder="1" applyAlignment="1" applyProtection="1">
      <alignment horizontal="center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0" fontId="38" fillId="0" borderId="26" xfId="0" applyFont="1" applyBorder="1" applyAlignment="1" applyProtection="1">
      <alignment horizontal="center" vertical="center" wrapText="1"/>
      <protection locked="0"/>
    </xf>
    <xf numFmtId="0" fontId="36" fillId="0" borderId="39" xfId="0" applyFont="1" applyBorder="1" applyAlignment="1" applyProtection="1">
      <alignment horizontal="center" vertical="center" wrapText="1"/>
      <protection locked="0"/>
    </xf>
    <xf numFmtId="0" fontId="36" fillId="0" borderId="58" xfId="0" applyFont="1" applyBorder="1" applyAlignment="1" applyProtection="1">
      <alignment horizontal="center" vertical="center" wrapText="1"/>
      <protection locked="0"/>
    </xf>
    <xf numFmtId="0" fontId="36" fillId="0" borderId="40" xfId="0" applyFont="1" applyBorder="1" applyAlignment="1" applyProtection="1">
      <alignment horizontal="center" vertical="center" wrapText="1"/>
      <protection locked="0"/>
    </xf>
    <xf numFmtId="0" fontId="20" fillId="0" borderId="0" xfId="60" applyFont="1" applyAlignment="1">
      <alignment horizontal="right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2" applyFont="1" applyAlignment="1">
      <alignment horizontal="right" vertical="center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166" fontId="17" fillId="0" borderId="0" xfId="48" quotePrefix="1" applyNumberFormat="1" applyAlignment="1">
      <alignment horizontal="left" vertical="top" wrapText="1"/>
    </xf>
    <xf numFmtId="166" fontId="17" fillId="0" borderId="0" xfId="48" applyNumberFormat="1" applyAlignment="1">
      <alignment horizontal="left" vertical="top" wrapText="1"/>
    </xf>
    <xf numFmtId="166" fontId="17" fillId="0" borderId="0" xfId="49" quotePrefix="1" applyNumberFormat="1" applyAlignment="1">
      <alignment horizontal="left" vertical="top" wrapText="1"/>
    </xf>
    <xf numFmtId="166" fontId="17" fillId="0" borderId="0" xfId="49" applyNumberFormat="1" applyAlignment="1">
      <alignment horizontal="left" vertical="top" wrapText="1"/>
    </xf>
    <xf numFmtId="2" fontId="15" fillId="0" borderId="18" xfId="30" quotePrefix="1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19" xfId="0" applyNumberFormat="1" applyBorder="1" applyAlignment="1">
      <alignment horizontal="left" vertical="top" wrapText="1"/>
    </xf>
    <xf numFmtId="2" fontId="15" fillId="0" borderId="22" xfId="30" quotePrefix="1" applyNumberFormat="1" applyBorder="1" applyAlignment="1">
      <alignment horizontal="left" vertical="top" wrapText="1"/>
    </xf>
    <xf numFmtId="2" fontId="0" fillId="0" borderId="23" xfId="0" applyNumberFormat="1" applyBorder="1" applyAlignment="1">
      <alignment horizontal="left" vertical="top" wrapText="1"/>
    </xf>
    <xf numFmtId="2" fontId="0" fillId="0" borderId="26" xfId="0" applyNumberFormat="1" applyBorder="1" applyAlignment="1">
      <alignment horizontal="left" vertical="top" wrapText="1"/>
    </xf>
    <xf numFmtId="2" fontId="15" fillId="0" borderId="22" xfId="30" applyNumberFormat="1" applyBorder="1" applyAlignment="1">
      <alignment horizontal="left" vertical="top" wrapText="1"/>
    </xf>
    <xf numFmtId="2" fontId="15" fillId="0" borderId="51" xfId="3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9" xfId="0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 wrapText="1"/>
    </xf>
    <xf numFmtId="166" fontId="12" fillId="0" borderId="0" xfId="18" quotePrefix="1" applyNumberFormat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3" fillId="0" borderId="0" xfId="16" applyBorder="1" applyAlignment="1">
      <alignment horizontal="center" vertical="center" wrapText="1"/>
    </xf>
    <xf numFmtId="165" fontId="20" fillId="0" borderId="0" xfId="60" applyNumberFormat="1" applyFont="1" applyFill="1" applyBorder="1" applyAlignment="1">
      <alignment horizontal="center" vertical="center" wrapText="1"/>
    </xf>
    <xf numFmtId="0" fontId="19" fillId="0" borderId="0" xfId="60" applyFont="1" applyAlignment="1">
      <alignment horizontal="right" wrapText="1"/>
    </xf>
    <xf numFmtId="0" fontId="15" fillId="0" borderId="18" xfId="3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2" fontId="15" fillId="0" borderId="3" xfId="30" applyNumberFormat="1" applyBorder="1" applyAlignment="1">
      <alignment horizontal="left" vertical="top" wrapText="1"/>
    </xf>
    <xf numFmtId="2" fontId="0" fillId="0" borderId="4" xfId="0" applyNumberFormat="1" applyBorder="1" applyAlignment="1">
      <alignment horizontal="left" vertical="top" wrapText="1"/>
    </xf>
    <xf numFmtId="2" fontId="0" fillId="0" borderId="28" xfId="0" applyNumberFormat="1" applyBorder="1" applyAlignment="1">
      <alignment horizontal="left" vertical="top" wrapText="1"/>
    </xf>
    <xf numFmtId="0" fontId="1" fillId="0" borderId="0" xfId="6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167" fontId="28" fillId="0" borderId="1" xfId="0" applyNumberFormat="1" applyFont="1" applyBorder="1" applyAlignment="1">
      <alignment horizontal="right"/>
    </xf>
    <xf numFmtId="0" fontId="28" fillId="0" borderId="0" xfId="0" applyFont="1" applyBorder="1" applyAlignment="1">
      <alignment horizontal="left" vertical="center" wrapText="1"/>
    </xf>
    <xf numFmtId="167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right"/>
    </xf>
  </cellXfs>
  <cellStyles count="66">
    <cellStyle name="Excel Built-in Normal" xfId="64"/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5"/>
    <cellStyle name="Обычный 3" xfId="56"/>
    <cellStyle name="Обычный 4" xfId="58"/>
    <cellStyle name="Обычный 4 2" xfId="60"/>
    <cellStyle name="Обычный 4 2 2" xfId="62"/>
    <cellStyle name="Стиль 1" xfId="63"/>
    <cellStyle name="Финансовый 2" xfId="57"/>
    <cellStyle name="Финансовый 3" xfId="59"/>
    <cellStyle name="Финансовый 3 2" xfId="6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1371600</xdr:colOff>
      <xdr:row>9</xdr:row>
      <xdr:rowOff>0</xdr:rowOff>
    </xdr:from>
    <xdr:to>
      <xdr:col>2</xdr:col>
      <xdr:colOff>1376045</xdr:colOff>
      <xdr:row>11</xdr:row>
      <xdr:rowOff>635</xdr:rowOff>
    </xdr:to>
    <xdr:pic>
      <xdr:nvPicPr>
        <xdr:cNvPr id="5" name="Рисунок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2275" y="3771900"/>
          <a:ext cx="4445" cy="37211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733425</xdr:colOff>
      <xdr:row>13</xdr:row>
      <xdr:rowOff>95250</xdr:rowOff>
    </xdr:from>
    <xdr:to>
      <xdr:col>5</xdr:col>
      <xdr:colOff>560</xdr:colOff>
      <xdr:row>14</xdr:row>
      <xdr:rowOff>157843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4572000"/>
          <a:ext cx="560" cy="253093"/>
        </a:xfrm>
        <a:prstGeom prst="rect">
          <a:avLst/>
        </a:prstGeom>
      </xdr:spPr>
    </xdr:pic>
    <xdr:clientData/>
  </xdr:twoCellAnchor>
  <xdr:twoCellAnchor editAs="oneCell">
    <xdr:from>
      <xdr:col>6</xdr:col>
      <xdr:colOff>300568</xdr:colOff>
      <xdr:row>12</xdr:row>
      <xdr:rowOff>24342</xdr:rowOff>
    </xdr:from>
    <xdr:to>
      <xdr:col>7</xdr:col>
      <xdr:colOff>234785</xdr:colOff>
      <xdr:row>14</xdr:row>
      <xdr:rowOff>148167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8068" y="4310592"/>
          <a:ext cx="629542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197540</xdr:colOff>
      <xdr:row>52</xdr:row>
      <xdr:rowOff>113056</xdr:rowOff>
    </xdr:from>
    <xdr:to>
      <xdr:col>4</xdr:col>
      <xdr:colOff>644802</xdr:colOff>
      <xdr:row>54</xdr:row>
      <xdr:rowOff>42875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7090" y="8961781"/>
          <a:ext cx="447262" cy="377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245106</xdr:colOff>
      <xdr:row>54</xdr:row>
      <xdr:rowOff>223275</xdr:rowOff>
    </xdr:from>
    <xdr:to>
      <xdr:col>4</xdr:col>
      <xdr:colOff>797970</xdr:colOff>
      <xdr:row>56</xdr:row>
      <xdr:rowOff>19377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4656" y="9681600"/>
          <a:ext cx="552864" cy="319977"/>
        </a:xfrm>
        <a:prstGeom prst="rect">
          <a:avLst/>
        </a:prstGeom>
      </xdr:spPr>
    </xdr:pic>
    <xdr:clientData/>
  </xdr:twoCellAnchor>
  <xdr:twoCellAnchor editAs="oneCell">
    <xdr:from>
      <xdr:col>4</xdr:col>
      <xdr:colOff>197540</xdr:colOff>
      <xdr:row>52</xdr:row>
      <xdr:rowOff>113056</xdr:rowOff>
    </xdr:from>
    <xdr:to>
      <xdr:col>4</xdr:col>
      <xdr:colOff>644802</xdr:colOff>
      <xdr:row>54</xdr:row>
      <xdr:rowOff>42875</xdr:rowOff>
    </xdr:to>
    <xdr:pic>
      <xdr:nvPicPr>
        <xdr:cNvPr id="4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7090" y="10314331"/>
          <a:ext cx="447262" cy="377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245106</xdr:colOff>
      <xdr:row>54</xdr:row>
      <xdr:rowOff>223275</xdr:rowOff>
    </xdr:from>
    <xdr:to>
      <xdr:col>4</xdr:col>
      <xdr:colOff>797970</xdr:colOff>
      <xdr:row>56</xdr:row>
      <xdr:rowOff>19377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4656" y="10872225"/>
          <a:ext cx="552864" cy="319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opLeftCell="D1" workbookViewId="0">
      <selection activeCell="Q19" sqref="Q19"/>
    </sheetView>
  </sheetViews>
  <sheetFormatPr defaultRowHeight="15" x14ac:dyDescent="0.25"/>
  <cols>
    <col min="1" max="1" width="11.7109375" style="168" customWidth="1"/>
    <col min="2" max="2" width="12.140625" style="168" customWidth="1"/>
    <col min="3" max="3" width="43" style="168" customWidth="1"/>
    <col min="4" max="4" width="12.28515625" style="168" customWidth="1"/>
    <col min="5" max="8" width="10.42578125" style="168" customWidth="1"/>
    <col min="9" max="9" width="11.85546875" style="168" customWidth="1"/>
    <col min="10" max="10" width="14.85546875" style="168" customWidth="1"/>
    <col min="11" max="11" width="15.85546875" style="168" customWidth="1"/>
    <col min="12" max="12" width="8.7109375" style="168" customWidth="1"/>
    <col min="13" max="17" width="9.85546875" style="168" customWidth="1"/>
    <col min="18" max="18" width="11.28515625" style="168" customWidth="1"/>
    <col min="19" max="19" width="12" style="168" customWidth="1"/>
    <col min="20" max="20" width="11.7109375" style="168" customWidth="1"/>
    <col min="21" max="21" width="11.42578125" style="168" customWidth="1"/>
    <col min="22" max="22" width="11.140625" style="168" customWidth="1"/>
    <col min="23" max="23" width="11.5703125" style="168" customWidth="1"/>
    <col min="24" max="24" width="14.42578125" style="168" customWidth="1"/>
    <col min="25" max="26" width="9.140625" style="168"/>
    <col min="27" max="27" width="10" style="168" bestFit="1" customWidth="1"/>
    <col min="28" max="28" width="12.7109375" style="168" bestFit="1" customWidth="1"/>
    <col min="29" max="16384" width="9.140625" style="168"/>
  </cols>
  <sheetData>
    <row r="1" spans="1:34" x14ac:dyDescent="0.25">
      <c r="W1" s="169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</row>
    <row r="2" spans="1:34" s="171" customFormat="1" x14ac:dyDescent="0.25">
      <c r="B2" s="247" t="s">
        <v>67</v>
      </c>
      <c r="C2" s="247"/>
      <c r="D2" s="247"/>
      <c r="E2" s="247"/>
      <c r="F2" s="247"/>
      <c r="G2" s="247"/>
      <c r="H2" s="247"/>
      <c r="I2" s="247"/>
      <c r="J2" s="172" t="s">
        <v>96</v>
      </c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</row>
    <row r="3" spans="1:34" ht="15.75" thickBot="1" x14ac:dyDescent="0.3">
      <c r="L3" s="173"/>
      <c r="M3" s="173"/>
      <c r="N3" s="173"/>
      <c r="O3" s="173"/>
      <c r="P3" s="173"/>
      <c r="Q3" s="173"/>
      <c r="R3" s="174"/>
      <c r="S3" s="174"/>
      <c r="T3" s="174"/>
      <c r="U3" s="168">
        <f>A8</f>
        <v>2022</v>
      </c>
      <c r="V3" s="168" t="s">
        <v>68</v>
      </c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</row>
    <row r="4" spans="1:34" x14ac:dyDescent="0.25">
      <c r="A4" s="249" t="s">
        <v>69</v>
      </c>
      <c r="B4" s="252" t="s">
        <v>70</v>
      </c>
      <c r="C4" s="252" t="s">
        <v>71</v>
      </c>
      <c r="D4" s="255" t="s">
        <v>72</v>
      </c>
      <c r="E4" s="258" t="s">
        <v>73</v>
      </c>
      <c r="F4" s="259"/>
      <c r="G4" s="259"/>
      <c r="H4" s="260"/>
      <c r="I4" s="261" t="s">
        <v>74</v>
      </c>
      <c r="J4" s="262"/>
      <c r="K4" s="263"/>
      <c r="L4" s="261" t="s">
        <v>75</v>
      </c>
      <c r="M4" s="262"/>
      <c r="N4" s="262"/>
      <c r="O4" s="262"/>
      <c r="P4" s="262"/>
      <c r="Q4" s="263"/>
      <c r="R4" s="264" t="s">
        <v>76</v>
      </c>
      <c r="S4" s="227" t="s">
        <v>77</v>
      </c>
      <c r="T4" s="230" t="s">
        <v>78</v>
      </c>
      <c r="U4" s="233" t="s">
        <v>79</v>
      </c>
      <c r="V4" s="236" t="s">
        <v>80</v>
      </c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</row>
    <row r="5" spans="1:34" x14ac:dyDescent="0.25">
      <c r="A5" s="250"/>
      <c r="B5" s="253"/>
      <c r="C5" s="253"/>
      <c r="D5" s="256"/>
      <c r="E5" s="239" t="s">
        <v>81</v>
      </c>
      <c r="F5" s="241" t="s">
        <v>82</v>
      </c>
      <c r="G5" s="241" t="s">
        <v>83</v>
      </c>
      <c r="H5" s="243" t="s">
        <v>84</v>
      </c>
      <c r="I5" s="245" t="s">
        <v>85</v>
      </c>
      <c r="J5" s="246"/>
      <c r="K5" s="175" t="s">
        <v>86</v>
      </c>
      <c r="L5" s="245" t="s">
        <v>85</v>
      </c>
      <c r="M5" s="225"/>
      <c r="N5" s="246"/>
      <c r="O5" s="224" t="s">
        <v>86</v>
      </c>
      <c r="P5" s="225"/>
      <c r="Q5" s="226"/>
      <c r="R5" s="265"/>
      <c r="S5" s="228"/>
      <c r="T5" s="231"/>
      <c r="U5" s="234"/>
      <c r="V5" s="237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</row>
    <row r="6" spans="1:34" ht="132.75" thickBot="1" x14ac:dyDescent="0.3">
      <c r="A6" s="251"/>
      <c r="B6" s="254"/>
      <c r="C6" s="254"/>
      <c r="D6" s="257"/>
      <c r="E6" s="240"/>
      <c r="F6" s="242"/>
      <c r="G6" s="242"/>
      <c r="H6" s="244"/>
      <c r="I6" s="176" t="s">
        <v>87</v>
      </c>
      <c r="J6" s="177" t="s">
        <v>88</v>
      </c>
      <c r="K6" s="178" t="s">
        <v>89</v>
      </c>
      <c r="L6" s="179" t="s">
        <v>90</v>
      </c>
      <c r="M6" s="180" t="s">
        <v>91</v>
      </c>
      <c r="N6" s="180" t="s">
        <v>92</v>
      </c>
      <c r="O6" s="180" t="s">
        <v>90</v>
      </c>
      <c r="P6" s="180" t="s">
        <v>91</v>
      </c>
      <c r="Q6" s="181" t="s">
        <v>92</v>
      </c>
      <c r="R6" s="266"/>
      <c r="S6" s="229"/>
      <c r="T6" s="232"/>
      <c r="U6" s="235"/>
      <c r="V6" s="238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</row>
    <row r="7" spans="1:34" s="196" customFormat="1" x14ac:dyDescent="0.25">
      <c r="A7" s="182">
        <v>1</v>
      </c>
      <c r="B7" s="183">
        <v>2</v>
      </c>
      <c r="C7" s="183">
        <v>3</v>
      </c>
      <c r="D7" s="184">
        <v>4</v>
      </c>
      <c r="E7" s="185">
        <v>5</v>
      </c>
      <c r="F7" s="186">
        <v>6</v>
      </c>
      <c r="G7" s="186">
        <v>7</v>
      </c>
      <c r="H7" s="187">
        <v>8</v>
      </c>
      <c r="I7" s="188">
        <v>9</v>
      </c>
      <c r="J7" s="189">
        <v>10</v>
      </c>
      <c r="K7" s="190">
        <v>11</v>
      </c>
      <c r="L7" s="191">
        <v>12</v>
      </c>
      <c r="M7" s="192">
        <v>13</v>
      </c>
      <c r="N7" s="192">
        <v>14</v>
      </c>
      <c r="O7" s="192">
        <v>15</v>
      </c>
      <c r="P7" s="192">
        <v>16</v>
      </c>
      <c r="Q7" s="193">
        <v>17</v>
      </c>
      <c r="R7" s="194">
        <v>18</v>
      </c>
      <c r="S7" s="182">
        <v>19</v>
      </c>
      <c r="T7" s="183">
        <v>20</v>
      </c>
      <c r="U7" s="183">
        <v>21</v>
      </c>
      <c r="V7" s="195">
        <v>22</v>
      </c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</row>
    <row r="8" spans="1:34" ht="60.75" thickBot="1" x14ac:dyDescent="0.3">
      <c r="A8" s="197">
        <v>2022</v>
      </c>
      <c r="B8" s="198" t="str">
        <f>J2</f>
        <v>K _007-52-1-01.31-0042</v>
      </c>
      <c r="C8" s="199" t="s">
        <v>93</v>
      </c>
      <c r="D8" s="200">
        <v>34009.59953</v>
      </c>
      <c r="E8" s="201">
        <v>1349.8</v>
      </c>
      <c r="F8" s="202">
        <v>25768.501441737837</v>
      </c>
      <c r="G8" s="202">
        <v>2140.9450482087777</v>
      </c>
      <c r="H8" s="203">
        <f>IFERROR(D8-E8-F8-G8,"#Ошибка!")</f>
        <v>4750.3530400533855</v>
      </c>
      <c r="I8" s="204">
        <v>0</v>
      </c>
      <c r="J8" s="202">
        <v>0</v>
      </c>
      <c r="K8" s="205">
        <f>D8-P8-Q8</f>
        <v>32535.017790000002</v>
      </c>
      <c r="L8" s="201">
        <v>0</v>
      </c>
      <c r="M8" s="202">
        <v>0</v>
      </c>
      <c r="N8" s="202">
        <v>0</v>
      </c>
      <c r="O8" s="202">
        <v>0</v>
      </c>
      <c r="P8" s="202">
        <v>124.78174</v>
      </c>
      <c r="Q8" s="203">
        <v>1349.8</v>
      </c>
      <c r="R8" s="206">
        <f>IFERROR(SUM(I8:Q8),"#Ошибка!")</f>
        <v>34009.59953</v>
      </c>
      <c r="S8" s="201">
        <v>0</v>
      </c>
      <c r="T8" s="202">
        <v>0</v>
      </c>
      <c r="U8" s="202">
        <f>IFERROR(ROUND(K8*1.2+T8+O8+P8+Q8,5),"#Ошибка!")</f>
        <v>40516.603089999997</v>
      </c>
      <c r="V8" s="207">
        <f>IFERROR(S8+U8,"#Ошибка!")</f>
        <v>40516.603089999997</v>
      </c>
      <c r="W8" s="208"/>
      <c r="X8" s="209"/>
      <c r="Y8" s="210"/>
      <c r="Z8" s="170"/>
      <c r="AA8" s="210"/>
      <c r="AB8" s="210"/>
      <c r="AD8" s="170"/>
      <c r="AE8" s="170"/>
      <c r="AF8" s="170"/>
      <c r="AG8" s="170"/>
      <c r="AH8" s="170"/>
    </row>
    <row r="9" spans="1:34" s="215" customFormat="1" ht="12.75" x14ac:dyDescent="0.2">
      <c r="A9" s="211"/>
      <c r="B9" s="212"/>
      <c r="C9" s="212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4"/>
      <c r="S9" s="214"/>
      <c r="T9" s="214"/>
      <c r="U9" s="214"/>
      <c r="V9" s="214"/>
    </row>
    <row r="10" spans="1:34" s="215" customFormat="1" ht="12.75" x14ac:dyDescent="0.2">
      <c r="A10" s="211"/>
      <c r="B10" s="212"/>
      <c r="C10" s="212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4"/>
      <c r="S10" s="214"/>
      <c r="T10" s="214"/>
      <c r="U10" s="214"/>
      <c r="V10" s="214"/>
    </row>
    <row r="11" spans="1:34" s="215" customFormat="1" ht="12.75" x14ac:dyDescent="0.2">
      <c r="A11" s="211"/>
      <c r="B11" s="212"/>
      <c r="C11" s="212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4"/>
      <c r="S11" s="214"/>
      <c r="T11" s="214"/>
      <c r="U11" s="214"/>
      <c r="V11" s="214"/>
    </row>
    <row r="12" spans="1:34" s="215" customFormat="1" x14ac:dyDescent="0.25">
      <c r="A12" s="211"/>
      <c r="B12" s="216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4"/>
      <c r="S12" s="214"/>
      <c r="T12" s="214"/>
      <c r="U12" s="214"/>
      <c r="V12" s="214"/>
    </row>
    <row r="13" spans="1:34" x14ac:dyDescent="0.25">
      <c r="B13" s="216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</row>
    <row r="14" spans="1:34" x14ac:dyDescent="0.25">
      <c r="B14" s="217"/>
      <c r="C14" s="217"/>
      <c r="D14" s="174"/>
      <c r="E14" s="218" t="s">
        <v>94</v>
      </c>
      <c r="F14" s="174"/>
      <c r="G14" s="174"/>
      <c r="H14" s="174"/>
      <c r="I14" s="218" t="s">
        <v>95</v>
      </c>
      <c r="J14" s="174"/>
      <c r="K14" s="174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</row>
    <row r="15" spans="1:34" x14ac:dyDescent="0.25">
      <c r="B15" s="219" t="s">
        <v>16</v>
      </c>
      <c r="D15" s="220"/>
      <c r="E15" s="220"/>
      <c r="F15" s="220"/>
      <c r="G15" s="220"/>
      <c r="H15" s="220"/>
      <c r="I15" s="220"/>
      <c r="J15" s="220"/>
      <c r="K15" s="22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</row>
    <row r="16" spans="1:34" x14ac:dyDescent="0.25">
      <c r="D16" s="219"/>
      <c r="E16" s="219"/>
      <c r="F16" s="219"/>
      <c r="G16" s="219"/>
      <c r="H16" s="219"/>
      <c r="I16" s="219"/>
      <c r="J16" s="221"/>
      <c r="K16" s="219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</row>
    <row r="17" spans="3:34" x14ac:dyDescent="0.25"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</row>
    <row r="18" spans="3:34" x14ac:dyDescent="0.25">
      <c r="V18" s="222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</row>
    <row r="19" spans="3:34" x14ac:dyDescent="0.25"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</row>
    <row r="20" spans="3:34" x14ac:dyDescent="0.25"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</row>
    <row r="21" spans="3:34" x14ac:dyDescent="0.25">
      <c r="D21" s="222"/>
      <c r="E21" s="222"/>
      <c r="F21" s="222"/>
      <c r="G21" s="222"/>
      <c r="H21" s="222"/>
      <c r="I21" s="222"/>
      <c r="J21" s="222"/>
      <c r="K21" s="222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</row>
    <row r="22" spans="3:34" x14ac:dyDescent="0.25"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</row>
    <row r="23" spans="3:34" x14ac:dyDescent="0.25"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</row>
    <row r="24" spans="3:34" x14ac:dyDescent="0.25">
      <c r="C24" s="223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</row>
    <row r="25" spans="3:34" x14ac:dyDescent="0.25"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</row>
  </sheetData>
  <mergeCells count="21">
    <mergeCell ref="L5:N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E5:E6"/>
    <mergeCell ref="F5:F6"/>
    <mergeCell ref="G5:G6"/>
    <mergeCell ref="H5:H6"/>
    <mergeCell ref="I5:J5"/>
    <mergeCell ref="O5:Q5"/>
    <mergeCell ref="S4:S6"/>
    <mergeCell ref="T4:T6"/>
    <mergeCell ref="U4:U6"/>
    <mergeCell ref="V4:V6"/>
  </mergeCells>
  <conditionalFormatting sqref="M7">
    <cfRule type="containsText" dxfId="3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zoomScaleNormal="100" zoomScaleSheetLayoutView="70" workbookViewId="0">
      <selection activeCell="L7" sqref="L7"/>
    </sheetView>
  </sheetViews>
  <sheetFormatPr defaultRowHeight="12.75" x14ac:dyDescent="0.2"/>
  <cols>
    <col min="1" max="1" width="5.140625" style="1" customWidth="1"/>
    <col min="2" max="2" width="7.85546875" style="1" customWidth="1"/>
    <col min="3" max="3" width="35.85546875" style="1" customWidth="1"/>
    <col min="4" max="4" width="11.42578125" style="1" customWidth="1"/>
    <col min="5" max="5" width="12.85546875" style="1" customWidth="1"/>
    <col min="6" max="6" width="13" style="1" customWidth="1"/>
    <col min="7" max="7" width="12" style="1" customWidth="1"/>
    <col min="8" max="8" width="13.140625" style="1" customWidth="1"/>
    <col min="9" max="9" width="11.85546875" style="6" customWidth="1"/>
    <col min="10" max="10" width="12.42578125" style="6" customWidth="1"/>
    <col min="11" max="11" width="13.28515625" style="6" customWidth="1"/>
    <col min="12" max="12" width="11" style="6" customWidth="1"/>
    <col min="13" max="13" width="14.7109375" style="6" customWidth="1"/>
    <col min="14" max="15" width="12.85546875" style="1" customWidth="1"/>
    <col min="16" max="16" width="11.85546875" style="1" customWidth="1"/>
    <col min="17" max="17" width="13.7109375" style="1" customWidth="1"/>
    <col min="18" max="18" width="12.140625" style="1" customWidth="1"/>
    <col min="19" max="21" width="9.140625" style="1" customWidth="1"/>
    <col min="22" max="219" width="9.140625" style="1"/>
    <col min="220" max="220" width="5.140625" style="1" customWidth="1"/>
    <col min="221" max="221" width="12.42578125" style="1" customWidth="1"/>
    <col min="222" max="222" width="25.42578125" style="1" customWidth="1"/>
    <col min="223" max="227" width="10.28515625" style="1" customWidth="1"/>
    <col min="228" max="475" width="9.140625" style="1"/>
    <col min="476" max="476" width="5.140625" style="1" customWidth="1"/>
    <col min="477" max="477" width="12.42578125" style="1" customWidth="1"/>
    <col min="478" max="478" width="25.42578125" style="1" customWidth="1"/>
    <col min="479" max="483" width="10.28515625" style="1" customWidth="1"/>
    <col min="484" max="731" width="9.140625" style="1"/>
    <col min="732" max="732" width="5.140625" style="1" customWidth="1"/>
    <col min="733" max="733" width="12.42578125" style="1" customWidth="1"/>
    <col min="734" max="734" width="25.42578125" style="1" customWidth="1"/>
    <col min="735" max="739" width="10.28515625" style="1" customWidth="1"/>
    <col min="740" max="987" width="9.140625" style="1"/>
    <col min="988" max="988" width="5.140625" style="1" customWidth="1"/>
    <col min="989" max="989" width="12.42578125" style="1" customWidth="1"/>
    <col min="990" max="990" width="25.42578125" style="1" customWidth="1"/>
    <col min="991" max="995" width="10.28515625" style="1" customWidth="1"/>
    <col min="996" max="1243" width="9.140625" style="1"/>
    <col min="1244" max="1244" width="5.140625" style="1" customWidth="1"/>
    <col min="1245" max="1245" width="12.42578125" style="1" customWidth="1"/>
    <col min="1246" max="1246" width="25.42578125" style="1" customWidth="1"/>
    <col min="1247" max="1251" width="10.28515625" style="1" customWidth="1"/>
    <col min="1252" max="1499" width="9.140625" style="1"/>
    <col min="1500" max="1500" width="5.140625" style="1" customWidth="1"/>
    <col min="1501" max="1501" width="12.42578125" style="1" customWidth="1"/>
    <col min="1502" max="1502" width="25.42578125" style="1" customWidth="1"/>
    <col min="1503" max="1507" width="10.28515625" style="1" customWidth="1"/>
    <col min="1508" max="1755" width="9.140625" style="1"/>
    <col min="1756" max="1756" width="5.140625" style="1" customWidth="1"/>
    <col min="1757" max="1757" width="12.42578125" style="1" customWidth="1"/>
    <col min="1758" max="1758" width="25.42578125" style="1" customWidth="1"/>
    <col min="1759" max="1763" width="10.28515625" style="1" customWidth="1"/>
    <col min="1764" max="2011" width="9.140625" style="1"/>
    <col min="2012" max="2012" width="5.140625" style="1" customWidth="1"/>
    <col min="2013" max="2013" width="12.42578125" style="1" customWidth="1"/>
    <col min="2014" max="2014" width="25.42578125" style="1" customWidth="1"/>
    <col min="2015" max="2019" width="10.28515625" style="1" customWidth="1"/>
    <col min="2020" max="2267" width="9.140625" style="1"/>
    <col min="2268" max="2268" width="5.140625" style="1" customWidth="1"/>
    <col min="2269" max="2269" width="12.42578125" style="1" customWidth="1"/>
    <col min="2270" max="2270" width="25.42578125" style="1" customWidth="1"/>
    <col min="2271" max="2275" width="10.28515625" style="1" customWidth="1"/>
    <col min="2276" max="2523" width="9.140625" style="1"/>
    <col min="2524" max="2524" width="5.140625" style="1" customWidth="1"/>
    <col min="2525" max="2525" width="12.42578125" style="1" customWidth="1"/>
    <col min="2526" max="2526" width="25.42578125" style="1" customWidth="1"/>
    <col min="2527" max="2531" width="10.28515625" style="1" customWidth="1"/>
    <col min="2532" max="2779" width="9.140625" style="1"/>
    <col min="2780" max="2780" width="5.140625" style="1" customWidth="1"/>
    <col min="2781" max="2781" width="12.42578125" style="1" customWidth="1"/>
    <col min="2782" max="2782" width="25.42578125" style="1" customWidth="1"/>
    <col min="2783" max="2787" width="10.28515625" style="1" customWidth="1"/>
    <col min="2788" max="3035" width="9.140625" style="1"/>
    <col min="3036" max="3036" width="5.140625" style="1" customWidth="1"/>
    <col min="3037" max="3037" width="12.42578125" style="1" customWidth="1"/>
    <col min="3038" max="3038" width="25.42578125" style="1" customWidth="1"/>
    <col min="3039" max="3043" width="10.28515625" style="1" customWidth="1"/>
    <col min="3044" max="3291" width="9.140625" style="1"/>
    <col min="3292" max="3292" width="5.140625" style="1" customWidth="1"/>
    <col min="3293" max="3293" width="12.42578125" style="1" customWidth="1"/>
    <col min="3294" max="3294" width="25.42578125" style="1" customWidth="1"/>
    <col min="3295" max="3299" width="10.28515625" style="1" customWidth="1"/>
    <col min="3300" max="3547" width="9.140625" style="1"/>
    <col min="3548" max="3548" width="5.140625" style="1" customWidth="1"/>
    <col min="3549" max="3549" width="12.42578125" style="1" customWidth="1"/>
    <col min="3550" max="3550" width="25.42578125" style="1" customWidth="1"/>
    <col min="3551" max="3555" width="10.28515625" style="1" customWidth="1"/>
    <col min="3556" max="3803" width="9.140625" style="1"/>
    <col min="3804" max="3804" width="5.140625" style="1" customWidth="1"/>
    <col min="3805" max="3805" width="12.42578125" style="1" customWidth="1"/>
    <col min="3806" max="3806" width="25.42578125" style="1" customWidth="1"/>
    <col min="3807" max="3811" width="10.28515625" style="1" customWidth="1"/>
    <col min="3812" max="4059" width="9.140625" style="1"/>
    <col min="4060" max="4060" width="5.140625" style="1" customWidth="1"/>
    <col min="4061" max="4061" width="12.42578125" style="1" customWidth="1"/>
    <col min="4062" max="4062" width="25.42578125" style="1" customWidth="1"/>
    <col min="4063" max="4067" width="10.28515625" style="1" customWidth="1"/>
    <col min="4068" max="4315" width="9.140625" style="1"/>
    <col min="4316" max="4316" width="5.140625" style="1" customWidth="1"/>
    <col min="4317" max="4317" width="12.42578125" style="1" customWidth="1"/>
    <col min="4318" max="4318" width="25.42578125" style="1" customWidth="1"/>
    <col min="4319" max="4323" width="10.28515625" style="1" customWidth="1"/>
    <col min="4324" max="4571" width="9.140625" style="1"/>
    <col min="4572" max="4572" width="5.140625" style="1" customWidth="1"/>
    <col min="4573" max="4573" width="12.42578125" style="1" customWidth="1"/>
    <col min="4574" max="4574" width="25.42578125" style="1" customWidth="1"/>
    <col min="4575" max="4579" width="10.28515625" style="1" customWidth="1"/>
    <col min="4580" max="4827" width="9.140625" style="1"/>
    <col min="4828" max="4828" width="5.140625" style="1" customWidth="1"/>
    <col min="4829" max="4829" width="12.42578125" style="1" customWidth="1"/>
    <col min="4830" max="4830" width="25.42578125" style="1" customWidth="1"/>
    <col min="4831" max="4835" width="10.28515625" style="1" customWidth="1"/>
    <col min="4836" max="5083" width="9.140625" style="1"/>
    <col min="5084" max="5084" width="5.140625" style="1" customWidth="1"/>
    <col min="5085" max="5085" width="12.42578125" style="1" customWidth="1"/>
    <col min="5086" max="5086" width="25.42578125" style="1" customWidth="1"/>
    <col min="5087" max="5091" width="10.28515625" style="1" customWidth="1"/>
    <col min="5092" max="5339" width="9.140625" style="1"/>
    <col min="5340" max="5340" width="5.140625" style="1" customWidth="1"/>
    <col min="5341" max="5341" width="12.42578125" style="1" customWidth="1"/>
    <col min="5342" max="5342" width="25.42578125" style="1" customWidth="1"/>
    <col min="5343" max="5347" width="10.28515625" style="1" customWidth="1"/>
    <col min="5348" max="5595" width="9.140625" style="1"/>
    <col min="5596" max="5596" width="5.140625" style="1" customWidth="1"/>
    <col min="5597" max="5597" width="12.42578125" style="1" customWidth="1"/>
    <col min="5598" max="5598" width="25.42578125" style="1" customWidth="1"/>
    <col min="5599" max="5603" width="10.28515625" style="1" customWidth="1"/>
    <col min="5604" max="5851" width="9.140625" style="1"/>
    <col min="5852" max="5852" width="5.140625" style="1" customWidth="1"/>
    <col min="5853" max="5853" width="12.42578125" style="1" customWidth="1"/>
    <col min="5854" max="5854" width="25.42578125" style="1" customWidth="1"/>
    <col min="5855" max="5859" width="10.28515625" style="1" customWidth="1"/>
    <col min="5860" max="6107" width="9.140625" style="1"/>
    <col min="6108" max="6108" width="5.140625" style="1" customWidth="1"/>
    <col min="6109" max="6109" width="12.42578125" style="1" customWidth="1"/>
    <col min="6110" max="6110" width="25.42578125" style="1" customWidth="1"/>
    <col min="6111" max="6115" width="10.28515625" style="1" customWidth="1"/>
    <col min="6116" max="6363" width="9.140625" style="1"/>
    <col min="6364" max="6364" width="5.140625" style="1" customWidth="1"/>
    <col min="6365" max="6365" width="12.42578125" style="1" customWidth="1"/>
    <col min="6366" max="6366" width="25.42578125" style="1" customWidth="1"/>
    <col min="6367" max="6371" width="10.28515625" style="1" customWidth="1"/>
    <col min="6372" max="6619" width="9.140625" style="1"/>
    <col min="6620" max="6620" width="5.140625" style="1" customWidth="1"/>
    <col min="6621" max="6621" width="12.42578125" style="1" customWidth="1"/>
    <col min="6622" max="6622" width="25.42578125" style="1" customWidth="1"/>
    <col min="6623" max="6627" width="10.28515625" style="1" customWidth="1"/>
    <col min="6628" max="6875" width="9.140625" style="1"/>
    <col min="6876" max="6876" width="5.140625" style="1" customWidth="1"/>
    <col min="6877" max="6877" width="12.42578125" style="1" customWidth="1"/>
    <col min="6878" max="6878" width="25.42578125" style="1" customWidth="1"/>
    <col min="6879" max="6883" width="10.28515625" style="1" customWidth="1"/>
    <col min="6884" max="7131" width="9.140625" style="1"/>
    <col min="7132" max="7132" width="5.140625" style="1" customWidth="1"/>
    <col min="7133" max="7133" width="12.42578125" style="1" customWidth="1"/>
    <col min="7134" max="7134" width="25.42578125" style="1" customWidth="1"/>
    <col min="7135" max="7139" width="10.28515625" style="1" customWidth="1"/>
    <col min="7140" max="7387" width="9.140625" style="1"/>
    <col min="7388" max="7388" width="5.140625" style="1" customWidth="1"/>
    <col min="7389" max="7389" width="12.42578125" style="1" customWidth="1"/>
    <col min="7390" max="7390" width="25.42578125" style="1" customWidth="1"/>
    <col min="7391" max="7395" width="10.28515625" style="1" customWidth="1"/>
    <col min="7396" max="7643" width="9.140625" style="1"/>
    <col min="7644" max="7644" width="5.140625" style="1" customWidth="1"/>
    <col min="7645" max="7645" width="12.42578125" style="1" customWidth="1"/>
    <col min="7646" max="7646" width="25.42578125" style="1" customWidth="1"/>
    <col min="7647" max="7651" width="10.28515625" style="1" customWidth="1"/>
    <col min="7652" max="7899" width="9.140625" style="1"/>
    <col min="7900" max="7900" width="5.140625" style="1" customWidth="1"/>
    <col min="7901" max="7901" width="12.42578125" style="1" customWidth="1"/>
    <col min="7902" max="7902" width="25.42578125" style="1" customWidth="1"/>
    <col min="7903" max="7907" width="10.28515625" style="1" customWidth="1"/>
    <col min="7908" max="8155" width="9.140625" style="1"/>
    <col min="8156" max="8156" width="5.140625" style="1" customWidth="1"/>
    <col min="8157" max="8157" width="12.42578125" style="1" customWidth="1"/>
    <col min="8158" max="8158" width="25.42578125" style="1" customWidth="1"/>
    <col min="8159" max="8163" width="10.28515625" style="1" customWidth="1"/>
    <col min="8164" max="8411" width="9.140625" style="1"/>
    <col min="8412" max="8412" width="5.140625" style="1" customWidth="1"/>
    <col min="8413" max="8413" width="12.42578125" style="1" customWidth="1"/>
    <col min="8414" max="8414" width="25.42578125" style="1" customWidth="1"/>
    <col min="8415" max="8419" width="10.28515625" style="1" customWidth="1"/>
    <col min="8420" max="8667" width="9.140625" style="1"/>
    <col min="8668" max="8668" width="5.140625" style="1" customWidth="1"/>
    <col min="8669" max="8669" width="12.42578125" style="1" customWidth="1"/>
    <col min="8670" max="8670" width="25.42578125" style="1" customWidth="1"/>
    <col min="8671" max="8675" width="10.28515625" style="1" customWidth="1"/>
    <col min="8676" max="8923" width="9.140625" style="1"/>
    <col min="8924" max="8924" width="5.140625" style="1" customWidth="1"/>
    <col min="8925" max="8925" width="12.42578125" style="1" customWidth="1"/>
    <col min="8926" max="8926" width="25.42578125" style="1" customWidth="1"/>
    <col min="8927" max="8931" width="10.28515625" style="1" customWidth="1"/>
    <col min="8932" max="9179" width="9.140625" style="1"/>
    <col min="9180" max="9180" width="5.140625" style="1" customWidth="1"/>
    <col min="9181" max="9181" width="12.42578125" style="1" customWidth="1"/>
    <col min="9182" max="9182" width="25.42578125" style="1" customWidth="1"/>
    <col min="9183" max="9187" width="10.28515625" style="1" customWidth="1"/>
    <col min="9188" max="9435" width="9.140625" style="1"/>
    <col min="9436" max="9436" width="5.140625" style="1" customWidth="1"/>
    <col min="9437" max="9437" width="12.42578125" style="1" customWidth="1"/>
    <col min="9438" max="9438" width="25.42578125" style="1" customWidth="1"/>
    <col min="9439" max="9443" width="10.28515625" style="1" customWidth="1"/>
    <col min="9444" max="9691" width="9.140625" style="1"/>
    <col min="9692" max="9692" width="5.140625" style="1" customWidth="1"/>
    <col min="9693" max="9693" width="12.42578125" style="1" customWidth="1"/>
    <col min="9694" max="9694" width="25.42578125" style="1" customWidth="1"/>
    <col min="9695" max="9699" width="10.28515625" style="1" customWidth="1"/>
    <col min="9700" max="9947" width="9.140625" style="1"/>
    <col min="9948" max="9948" width="5.140625" style="1" customWidth="1"/>
    <col min="9949" max="9949" width="12.42578125" style="1" customWidth="1"/>
    <col min="9950" max="9950" width="25.42578125" style="1" customWidth="1"/>
    <col min="9951" max="9955" width="10.28515625" style="1" customWidth="1"/>
    <col min="9956" max="10203" width="9.140625" style="1"/>
    <col min="10204" max="10204" width="5.140625" style="1" customWidth="1"/>
    <col min="10205" max="10205" width="12.42578125" style="1" customWidth="1"/>
    <col min="10206" max="10206" width="25.42578125" style="1" customWidth="1"/>
    <col min="10207" max="10211" width="10.28515625" style="1" customWidth="1"/>
    <col min="10212" max="10459" width="9.140625" style="1"/>
    <col min="10460" max="10460" width="5.140625" style="1" customWidth="1"/>
    <col min="10461" max="10461" width="12.42578125" style="1" customWidth="1"/>
    <col min="10462" max="10462" width="25.42578125" style="1" customWidth="1"/>
    <col min="10463" max="10467" width="10.28515625" style="1" customWidth="1"/>
    <col min="10468" max="10715" width="9.140625" style="1"/>
    <col min="10716" max="10716" width="5.140625" style="1" customWidth="1"/>
    <col min="10717" max="10717" width="12.42578125" style="1" customWidth="1"/>
    <col min="10718" max="10718" width="25.42578125" style="1" customWidth="1"/>
    <col min="10719" max="10723" width="10.28515625" style="1" customWidth="1"/>
    <col min="10724" max="10971" width="9.140625" style="1"/>
    <col min="10972" max="10972" width="5.140625" style="1" customWidth="1"/>
    <col min="10973" max="10973" width="12.42578125" style="1" customWidth="1"/>
    <col min="10974" max="10974" width="25.42578125" style="1" customWidth="1"/>
    <col min="10975" max="10979" width="10.28515625" style="1" customWidth="1"/>
    <col min="10980" max="11227" width="9.140625" style="1"/>
    <col min="11228" max="11228" width="5.140625" style="1" customWidth="1"/>
    <col min="11229" max="11229" width="12.42578125" style="1" customWidth="1"/>
    <col min="11230" max="11230" width="25.42578125" style="1" customWidth="1"/>
    <col min="11231" max="11235" width="10.28515625" style="1" customWidth="1"/>
    <col min="11236" max="11483" width="9.140625" style="1"/>
    <col min="11484" max="11484" width="5.140625" style="1" customWidth="1"/>
    <col min="11485" max="11485" width="12.42578125" style="1" customWidth="1"/>
    <col min="11486" max="11486" width="25.42578125" style="1" customWidth="1"/>
    <col min="11487" max="11491" width="10.28515625" style="1" customWidth="1"/>
    <col min="11492" max="11739" width="9.140625" style="1"/>
    <col min="11740" max="11740" width="5.140625" style="1" customWidth="1"/>
    <col min="11741" max="11741" width="12.42578125" style="1" customWidth="1"/>
    <col min="11742" max="11742" width="25.42578125" style="1" customWidth="1"/>
    <col min="11743" max="11747" width="10.28515625" style="1" customWidth="1"/>
    <col min="11748" max="11995" width="9.140625" style="1"/>
    <col min="11996" max="11996" width="5.140625" style="1" customWidth="1"/>
    <col min="11997" max="11997" width="12.42578125" style="1" customWidth="1"/>
    <col min="11998" max="11998" width="25.42578125" style="1" customWidth="1"/>
    <col min="11999" max="12003" width="10.28515625" style="1" customWidth="1"/>
    <col min="12004" max="12251" width="9.140625" style="1"/>
    <col min="12252" max="12252" width="5.140625" style="1" customWidth="1"/>
    <col min="12253" max="12253" width="12.42578125" style="1" customWidth="1"/>
    <col min="12254" max="12254" width="25.42578125" style="1" customWidth="1"/>
    <col min="12255" max="12259" width="10.28515625" style="1" customWidth="1"/>
    <col min="12260" max="12507" width="9.140625" style="1"/>
    <col min="12508" max="12508" width="5.140625" style="1" customWidth="1"/>
    <col min="12509" max="12509" width="12.42578125" style="1" customWidth="1"/>
    <col min="12510" max="12510" width="25.42578125" style="1" customWidth="1"/>
    <col min="12511" max="12515" width="10.28515625" style="1" customWidth="1"/>
    <col min="12516" max="12763" width="9.140625" style="1"/>
    <col min="12764" max="12764" width="5.140625" style="1" customWidth="1"/>
    <col min="12765" max="12765" width="12.42578125" style="1" customWidth="1"/>
    <col min="12766" max="12766" width="25.42578125" style="1" customWidth="1"/>
    <col min="12767" max="12771" width="10.28515625" style="1" customWidth="1"/>
    <col min="12772" max="13019" width="9.140625" style="1"/>
    <col min="13020" max="13020" width="5.140625" style="1" customWidth="1"/>
    <col min="13021" max="13021" width="12.42578125" style="1" customWidth="1"/>
    <col min="13022" max="13022" width="25.42578125" style="1" customWidth="1"/>
    <col min="13023" max="13027" width="10.28515625" style="1" customWidth="1"/>
    <col min="13028" max="13275" width="9.140625" style="1"/>
    <col min="13276" max="13276" width="5.140625" style="1" customWidth="1"/>
    <col min="13277" max="13277" width="12.42578125" style="1" customWidth="1"/>
    <col min="13278" max="13278" width="25.42578125" style="1" customWidth="1"/>
    <col min="13279" max="13283" width="10.28515625" style="1" customWidth="1"/>
    <col min="13284" max="13531" width="9.140625" style="1"/>
    <col min="13532" max="13532" width="5.140625" style="1" customWidth="1"/>
    <col min="13533" max="13533" width="12.42578125" style="1" customWidth="1"/>
    <col min="13534" max="13534" width="25.42578125" style="1" customWidth="1"/>
    <col min="13535" max="13539" width="10.28515625" style="1" customWidth="1"/>
    <col min="13540" max="13787" width="9.140625" style="1"/>
    <col min="13788" max="13788" width="5.140625" style="1" customWidth="1"/>
    <col min="13789" max="13789" width="12.42578125" style="1" customWidth="1"/>
    <col min="13790" max="13790" width="25.42578125" style="1" customWidth="1"/>
    <col min="13791" max="13795" width="10.28515625" style="1" customWidth="1"/>
    <col min="13796" max="14043" width="9.140625" style="1"/>
    <col min="14044" max="14044" width="5.140625" style="1" customWidth="1"/>
    <col min="14045" max="14045" width="12.42578125" style="1" customWidth="1"/>
    <col min="14046" max="14046" width="25.42578125" style="1" customWidth="1"/>
    <col min="14047" max="14051" width="10.28515625" style="1" customWidth="1"/>
    <col min="14052" max="14299" width="9.140625" style="1"/>
    <col min="14300" max="14300" width="5.140625" style="1" customWidth="1"/>
    <col min="14301" max="14301" width="12.42578125" style="1" customWidth="1"/>
    <col min="14302" max="14302" width="25.42578125" style="1" customWidth="1"/>
    <col min="14303" max="14307" width="10.28515625" style="1" customWidth="1"/>
    <col min="14308" max="14555" width="9.140625" style="1"/>
    <col min="14556" max="14556" width="5.140625" style="1" customWidth="1"/>
    <col min="14557" max="14557" width="12.42578125" style="1" customWidth="1"/>
    <col min="14558" max="14558" width="25.42578125" style="1" customWidth="1"/>
    <col min="14559" max="14563" width="10.28515625" style="1" customWidth="1"/>
    <col min="14564" max="14811" width="9.140625" style="1"/>
    <col min="14812" max="14812" width="5.140625" style="1" customWidth="1"/>
    <col min="14813" max="14813" width="12.42578125" style="1" customWidth="1"/>
    <col min="14814" max="14814" width="25.42578125" style="1" customWidth="1"/>
    <col min="14815" max="14819" width="10.28515625" style="1" customWidth="1"/>
    <col min="14820" max="15067" width="9.140625" style="1"/>
    <col min="15068" max="15068" width="5.140625" style="1" customWidth="1"/>
    <col min="15069" max="15069" width="12.42578125" style="1" customWidth="1"/>
    <col min="15070" max="15070" width="25.42578125" style="1" customWidth="1"/>
    <col min="15071" max="15075" width="10.28515625" style="1" customWidth="1"/>
    <col min="15076" max="15323" width="9.140625" style="1"/>
    <col min="15324" max="15324" width="5.140625" style="1" customWidth="1"/>
    <col min="15325" max="15325" width="12.42578125" style="1" customWidth="1"/>
    <col min="15326" max="15326" width="25.42578125" style="1" customWidth="1"/>
    <col min="15327" max="15331" width="10.28515625" style="1" customWidth="1"/>
    <col min="15332" max="15579" width="9.140625" style="1"/>
    <col min="15580" max="15580" width="5.140625" style="1" customWidth="1"/>
    <col min="15581" max="15581" width="12.42578125" style="1" customWidth="1"/>
    <col min="15582" max="15582" width="25.42578125" style="1" customWidth="1"/>
    <col min="15583" max="15587" width="10.28515625" style="1" customWidth="1"/>
    <col min="15588" max="15835" width="9.140625" style="1"/>
    <col min="15836" max="15836" width="5.140625" style="1" customWidth="1"/>
    <col min="15837" max="15837" width="12.42578125" style="1" customWidth="1"/>
    <col min="15838" max="15838" width="25.42578125" style="1" customWidth="1"/>
    <col min="15839" max="15843" width="10.28515625" style="1" customWidth="1"/>
    <col min="15844" max="16091" width="9.140625" style="1"/>
    <col min="16092" max="16092" width="5.140625" style="1" customWidth="1"/>
    <col min="16093" max="16093" width="12.42578125" style="1" customWidth="1"/>
    <col min="16094" max="16094" width="25.42578125" style="1" customWidth="1"/>
    <col min="16095" max="16099" width="10.28515625" style="1" customWidth="1"/>
    <col min="16100" max="16384" width="9.140625" style="1"/>
  </cols>
  <sheetData>
    <row r="1" spans="1:18" ht="14.25" customHeight="1" x14ac:dyDescent="0.25">
      <c r="A1" s="138"/>
      <c r="B1" s="138"/>
      <c r="C1" s="138"/>
      <c r="D1" s="138"/>
      <c r="E1" s="138"/>
      <c r="F1" s="138"/>
      <c r="G1" s="138"/>
      <c r="H1" s="138"/>
      <c r="N1" s="268" t="s">
        <v>21</v>
      </c>
      <c r="O1" s="269"/>
      <c r="P1" s="269"/>
      <c r="Q1" s="269"/>
      <c r="R1" s="269"/>
    </row>
    <row r="2" spans="1:18" ht="11.25" customHeight="1" x14ac:dyDescent="0.2">
      <c r="A2" s="301" t="s">
        <v>64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270" t="s">
        <v>49</v>
      </c>
      <c r="O2" s="270"/>
      <c r="P2" s="270"/>
      <c r="Q2" s="270"/>
      <c r="R2" s="270"/>
    </row>
    <row r="3" spans="1:18" ht="13.5" customHeight="1" x14ac:dyDescent="0.2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270"/>
      <c r="O3" s="270"/>
      <c r="P3" s="270"/>
      <c r="Q3" s="270"/>
      <c r="R3" s="270"/>
    </row>
    <row r="4" spans="1:18" ht="16.5" customHeight="1" x14ac:dyDescent="0.2">
      <c r="A4" s="301"/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270"/>
      <c r="O4" s="270"/>
      <c r="P4" s="270"/>
      <c r="Q4" s="270"/>
      <c r="R4" s="270"/>
    </row>
    <row r="5" spans="1:18" ht="17.25" customHeight="1" thickBot="1" x14ac:dyDescent="0.25">
      <c r="A5" s="295"/>
      <c r="B5" s="296"/>
      <c r="C5" s="296"/>
      <c r="D5" s="296"/>
      <c r="E5" s="296"/>
      <c r="F5" s="296"/>
      <c r="G5" s="296"/>
      <c r="H5" s="296"/>
      <c r="I5" s="4"/>
      <c r="J5" s="66"/>
      <c r="K5" s="4"/>
      <c r="L5" s="4"/>
      <c r="M5" s="4"/>
    </row>
    <row r="6" spans="1:18" ht="81" customHeight="1" thickBot="1" x14ac:dyDescent="0.25">
      <c r="A6" s="297" t="s">
        <v>17</v>
      </c>
      <c r="B6" s="299" t="s">
        <v>6</v>
      </c>
      <c r="C6" s="287" t="s">
        <v>7</v>
      </c>
      <c r="D6" s="292" t="s">
        <v>54</v>
      </c>
      <c r="E6" s="293"/>
      <c r="F6" s="293"/>
      <c r="G6" s="293"/>
      <c r="H6" s="294"/>
      <c r="I6" s="289" t="s">
        <v>26</v>
      </c>
      <c r="J6" s="290"/>
      <c r="K6" s="290"/>
      <c r="L6" s="290"/>
      <c r="M6" s="291"/>
      <c r="N6" s="289" t="s">
        <v>55</v>
      </c>
      <c r="O6" s="290"/>
      <c r="P6" s="290"/>
      <c r="Q6" s="290"/>
      <c r="R6" s="291"/>
    </row>
    <row r="7" spans="1:18" ht="45" customHeight="1" thickBot="1" x14ac:dyDescent="0.25">
      <c r="A7" s="298"/>
      <c r="B7" s="300"/>
      <c r="C7" s="288"/>
      <c r="D7" s="17" t="s">
        <v>0</v>
      </c>
      <c r="E7" s="18" t="s">
        <v>1</v>
      </c>
      <c r="F7" s="18" t="s">
        <v>2</v>
      </c>
      <c r="G7" s="21" t="s">
        <v>3</v>
      </c>
      <c r="H7" s="20" t="s">
        <v>8</v>
      </c>
      <c r="I7" s="139" t="s">
        <v>0</v>
      </c>
      <c r="J7" s="140" t="s">
        <v>1</v>
      </c>
      <c r="K7" s="140" t="s">
        <v>2</v>
      </c>
      <c r="L7" s="141" t="s">
        <v>3</v>
      </c>
      <c r="M7" s="26" t="s">
        <v>8</v>
      </c>
      <c r="N7" s="139" t="s">
        <v>0</v>
      </c>
      <c r="O7" s="140" t="s">
        <v>1</v>
      </c>
      <c r="P7" s="140" t="s">
        <v>2</v>
      </c>
      <c r="Q7" s="141" t="s">
        <v>3</v>
      </c>
      <c r="R7" s="153" t="s">
        <v>8</v>
      </c>
    </row>
    <row r="8" spans="1:18" ht="14.25" customHeight="1" thickBot="1" x14ac:dyDescent="0.2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5">
        <v>6</v>
      </c>
      <c r="G8" s="16">
        <v>7</v>
      </c>
      <c r="H8" s="22">
        <v>8</v>
      </c>
      <c r="I8" s="23">
        <v>9</v>
      </c>
      <c r="J8" s="24">
        <v>10</v>
      </c>
      <c r="K8" s="24">
        <v>11</v>
      </c>
      <c r="L8" s="25">
        <v>12</v>
      </c>
      <c r="M8" s="27">
        <v>13</v>
      </c>
      <c r="N8" s="23">
        <v>14</v>
      </c>
      <c r="O8" s="24">
        <v>15</v>
      </c>
      <c r="P8" s="24">
        <v>16</v>
      </c>
      <c r="Q8" s="25">
        <v>17</v>
      </c>
      <c r="R8" s="27">
        <v>18</v>
      </c>
    </row>
    <row r="9" spans="1:18" ht="16.5" hidden="1" customHeight="1" x14ac:dyDescent="0.2">
      <c r="A9" s="304" t="s">
        <v>38</v>
      </c>
      <c r="B9" s="305"/>
      <c r="C9" s="306"/>
      <c r="D9" s="71"/>
      <c r="E9" s="7"/>
      <c r="F9" s="7"/>
      <c r="G9" s="7"/>
      <c r="H9" s="8"/>
      <c r="I9" s="71"/>
      <c r="J9" s="7"/>
      <c r="K9" s="7"/>
      <c r="L9" s="7"/>
      <c r="M9" s="8"/>
      <c r="N9" s="71"/>
      <c r="O9" s="7"/>
      <c r="P9" s="7"/>
      <c r="Q9" s="7"/>
      <c r="R9" s="8"/>
    </row>
    <row r="10" spans="1:18" ht="15" hidden="1" customHeight="1" x14ac:dyDescent="0.2">
      <c r="A10" s="79"/>
      <c r="B10" s="80"/>
      <c r="C10" s="81" t="s">
        <v>40</v>
      </c>
      <c r="D10" s="103"/>
      <c r="E10" s="104"/>
      <c r="F10" s="104"/>
      <c r="G10" s="105"/>
      <c r="H10" s="106">
        <v>0</v>
      </c>
      <c r="I10" s="108"/>
      <c r="J10" s="107"/>
      <c r="K10" s="107"/>
      <c r="L10" s="105"/>
      <c r="M10" s="106">
        <v>0</v>
      </c>
      <c r="N10" s="108"/>
      <c r="O10" s="107"/>
      <c r="P10" s="107"/>
      <c r="Q10" s="105"/>
      <c r="R10" s="106">
        <v>0</v>
      </c>
    </row>
    <row r="11" spans="1:18" ht="16.5" hidden="1" customHeight="1" thickBot="1" x14ac:dyDescent="0.25">
      <c r="A11" s="132"/>
      <c r="B11" s="133"/>
      <c r="C11" s="134" t="s">
        <v>39</v>
      </c>
      <c r="D11" s="125">
        <v>0</v>
      </c>
      <c r="E11" s="126">
        <v>0</v>
      </c>
      <c r="F11" s="126">
        <v>0</v>
      </c>
      <c r="G11" s="126">
        <v>0</v>
      </c>
      <c r="H11" s="127">
        <v>0</v>
      </c>
      <c r="I11" s="109">
        <v>0</v>
      </c>
      <c r="J11" s="105">
        <v>0</v>
      </c>
      <c r="K11" s="105">
        <v>0</v>
      </c>
      <c r="L11" s="105">
        <v>0</v>
      </c>
      <c r="M11" s="106">
        <v>0</v>
      </c>
      <c r="N11" s="109">
        <v>0</v>
      </c>
      <c r="O11" s="105">
        <v>0</v>
      </c>
      <c r="P11" s="105">
        <v>0</v>
      </c>
      <c r="Q11" s="105">
        <v>0</v>
      </c>
      <c r="R11" s="106">
        <v>0</v>
      </c>
    </row>
    <row r="12" spans="1:18" ht="13.5" customHeight="1" x14ac:dyDescent="0.2">
      <c r="A12" s="307" t="s">
        <v>38</v>
      </c>
      <c r="B12" s="308"/>
      <c r="C12" s="309"/>
      <c r="D12" s="131"/>
      <c r="E12" s="128"/>
      <c r="F12" s="128"/>
      <c r="G12" s="128"/>
      <c r="H12" s="118"/>
      <c r="I12" s="108"/>
      <c r="J12" s="107"/>
      <c r="K12" s="107"/>
      <c r="L12" s="107"/>
      <c r="M12" s="142"/>
      <c r="N12" s="108"/>
      <c r="O12" s="107"/>
      <c r="P12" s="107"/>
      <c r="Q12" s="107"/>
      <c r="R12" s="142"/>
    </row>
    <row r="13" spans="1:18" ht="14.25" customHeight="1" x14ac:dyDescent="0.2">
      <c r="A13" s="162">
        <v>1</v>
      </c>
      <c r="B13" s="83" t="s">
        <v>28</v>
      </c>
      <c r="C13" s="163" t="s">
        <v>40</v>
      </c>
      <c r="D13" s="129">
        <v>672.60318999999993</v>
      </c>
      <c r="E13" s="29">
        <v>0</v>
      </c>
      <c r="F13" s="29">
        <v>0</v>
      </c>
      <c r="G13" s="30"/>
      <c r="H13" s="31">
        <v>672.60318999999993</v>
      </c>
      <c r="I13" s="28">
        <v>125.72022242990654</v>
      </c>
      <c r="J13" s="29">
        <v>0</v>
      </c>
      <c r="K13" s="29">
        <v>0</v>
      </c>
      <c r="L13" s="30"/>
      <c r="M13" s="31">
        <v>125.72022242990654</v>
      </c>
      <c r="N13" s="28">
        <v>638.65872994392521</v>
      </c>
      <c r="O13" s="29">
        <v>0</v>
      </c>
      <c r="P13" s="29">
        <v>0</v>
      </c>
      <c r="Q13" s="30"/>
      <c r="R13" s="31">
        <v>638.65872994392521</v>
      </c>
    </row>
    <row r="14" spans="1:18" ht="15.75" customHeight="1" thickBot="1" x14ac:dyDescent="0.25">
      <c r="A14" s="113">
        <v>2</v>
      </c>
      <c r="B14" s="94" t="s">
        <v>16</v>
      </c>
      <c r="C14" s="102" t="s">
        <v>39</v>
      </c>
      <c r="D14" s="130">
        <v>672.60318999999993</v>
      </c>
      <c r="E14" s="33">
        <v>0</v>
      </c>
      <c r="F14" s="33">
        <v>0</v>
      </c>
      <c r="G14" s="33"/>
      <c r="H14" s="35">
        <v>672.60318999999993</v>
      </c>
      <c r="I14" s="130">
        <v>125.72022242990654</v>
      </c>
      <c r="J14" s="33">
        <v>0</v>
      </c>
      <c r="K14" s="33">
        <v>0</v>
      </c>
      <c r="L14" s="33"/>
      <c r="M14" s="35">
        <v>125.72022242990654</v>
      </c>
      <c r="N14" s="130">
        <v>638.65872994392521</v>
      </c>
      <c r="O14" s="33">
        <v>0</v>
      </c>
      <c r="P14" s="33">
        <v>0</v>
      </c>
      <c r="Q14" s="33"/>
      <c r="R14" s="35">
        <v>638.65872994392521</v>
      </c>
    </row>
    <row r="15" spans="1:18" ht="15.75" customHeight="1" x14ac:dyDescent="0.2">
      <c r="A15" s="307" t="s">
        <v>53</v>
      </c>
      <c r="B15" s="308"/>
      <c r="C15" s="309"/>
      <c r="D15" s="131"/>
      <c r="E15" s="128"/>
      <c r="F15" s="128"/>
      <c r="G15" s="128"/>
      <c r="H15" s="118"/>
      <c r="I15" s="108"/>
      <c r="J15" s="107"/>
      <c r="K15" s="107"/>
      <c r="L15" s="107"/>
      <c r="M15" s="142"/>
      <c r="N15" s="108"/>
      <c r="O15" s="107"/>
      <c r="P15" s="107"/>
      <c r="Q15" s="107"/>
      <c r="R15" s="142"/>
    </row>
    <row r="16" spans="1:18" ht="16.5" customHeight="1" x14ac:dyDescent="0.2">
      <c r="A16" s="162">
        <v>3</v>
      </c>
      <c r="B16" s="83" t="s">
        <v>28</v>
      </c>
      <c r="C16" s="163" t="s">
        <v>63</v>
      </c>
      <c r="D16" s="129">
        <v>18259.519250000001</v>
      </c>
      <c r="E16" s="29">
        <v>967.75474999999994</v>
      </c>
      <c r="F16" s="29">
        <v>1745.30926</v>
      </c>
      <c r="G16" s="30"/>
      <c r="H16" s="31">
        <v>20972.583259999999</v>
      </c>
      <c r="I16" s="28">
        <v>3412.9942523364489</v>
      </c>
      <c r="J16" s="29">
        <v>180.888738317757</v>
      </c>
      <c r="K16" s="29">
        <v>375.33532473118277</v>
      </c>
      <c r="L16" s="30"/>
      <c r="M16" s="31">
        <v>3969.2183153853889</v>
      </c>
      <c r="N16" s="28">
        <v>17338.010801869161</v>
      </c>
      <c r="O16" s="29">
        <v>918.9147906542056</v>
      </c>
      <c r="P16" s="29">
        <v>1666.4888418064515</v>
      </c>
      <c r="Q16" s="30"/>
      <c r="R16" s="31">
        <v>19923.414434329818</v>
      </c>
    </row>
    <row r="17" spans="1:18" ht="17.25" customHeight="1" thickBot="1" x14ac:dyDescent="0.25">
      <c r="A17" s="113">
        <v>4</v>
      </c>
      <c r="B17" s="94" t="s">
        <v>16</v>
      </c>
      <c r="C17" s="102" t="s">
        <v>30</v>
      </c>
      <c r="D17" s="130">
        <v>18259.519250000001</v>
      </c>
      <c r="E17" s="33">
        <v>967.75474999999994</v>
      </c>
      <c r="F17" s="33">
        <v>1745.30926</v>
      </c>
      <c r="G17" s="33"/>
      <c r="H17" s="35">
        <v>20972.583259999999</v>
      </c>
      <c r="I17" s="130">
        <v>3412.9942523364489</v>
      </c>
      <c r="J17" s="33">
        <v>180.888738317757</v>
      </c>
      <c r="K17" s="33">
        <v>375.33532473118277</v>
      </c>
      <c r="L17" s="33"/>
      <c r="M17" s="35">
        <v>3969.2183153853889</v>
      </c>
      <c r="N17" s="130">
        <v>17338.010801869161</v>
      </c>
      <c r="O17" s="33">
        <v>918.9147906542056</v>
      </c>
      <c r="P17" s="33">
        <v>1666.4888418064515</v>
      </c>
      <c r="Q17" s="33"/>
      <c r="R17" s="35">
        <v>19923.414434329818</v>
      </c>
    </row>
    <row r="18" spans="1:18" ht="15.75" hidden="1" customHeight="1" x14ac:dyDescent="0.2">
      <c r="A18" s="284" t="s">
        <v>29</v>
      </c>
      <c r="B18" s="285"/>
      <c r="C18" s="285"/>
      <c r="D18" s="116"/>
      <c r="E18" s="36"/>
      <c r="F18" s="36"/>
      <c r="G18" s="37"/>
      <c r="H18" s="38"/>
      <c r="I18" s="116"/>
      <c r="J18" s="36"/>
      <c r="K18" s="36"/>
      <c r="L18" s="37"/>
      <c r="M18" s="38"/>
      <c r="N18" s="116"/>
      <c r="O18" s="36"/>
      <c r="P18" s="36"/>
      <c r="Q18" s="37"/>
      <c r="R18" s="38"/>
    </row>
    <row r="19" spans="1:18" ht="17.25" hidden="1" customHeight="1" x14ac:dyDescent="0.2">
      <c r="A19" s="111">
        <v>3</v>
      </c>
      <c r="B19" s="86"/>
      <c r="C19" s="124"/>
      <c r="D19" s="28"/>
      <c r="E19" s="29"/>
      <c r="F19" s="29"/>
      <c r="G19" s="30"/>
      <c r="H19" s="31">
        <v>0</v>
      </c>
      <c r="I19" s="28"/>
      <c r="J19" s="29"/>
      <c r="K19" s="29"/>
      <c r="L19" s="30"/>
      <c r="M19" s="31">
        <v>0</v>
      </c>
      <c r="N19" s="28"/>
      <c r="O19" s="29"/>
      <c r="P19" s="29"/>
      <c r="Q19" s="30"/>
      <c r="R19" s="31">
        <v>0</v>
      </c>
    </row>
    <row r="20" spans="1:18" ht="14.25" hidden="1" customHeight="1" thickBot="1" x14ac:dyDescent="0.25">
      <c r="A20" s="112">
        <v>4</v>
      </c>
      <c r="B20" s="85" t="s">
        <v>16</v>
      </c>
      <c r="C20" s="123" t="s">
        <v>31</v>
      </c>
      <c r="D20" s="32">
        <v>0</v>
      </c>
      <c r="E20" s="33">
        <v>0</v>
      </c>
      <c r="F20" s="33">
        <v>0</v>
      </c>
      <c r="G20" s="34">
        <v>0</v>
      </c>
      <c r="H20" s="35">
        <v>0</v>
      </c>
      <c r="I20" s="32">
        <v>0</v>
      </c>
      <c r="J20" s="33">
        <v>0</v>
      </c>
      <c r="K20" s="33">
        <v>0</v>
      </c>
      <c r="L20" s="34">
        <v>0</v>
      </c>
      <c r="M20" s="35">
        <v>0</v>
      </c>
      <c r="N20" s="32">
        <v>0</v>
      </c>
      <c r="O20" s="33">
        <v>0</v>
      </c>
      <c r="P20" s="33">
        <v>0</v>
      </c>
      <c r="Q20" s="34">
        <v>0</v>
      </c>
      <c r="R20" s="35">
        <v>0</v>
      </c>
    </row>
    <row r="21" spans="1:18" ht="14.25" customHeight="1" x14ac:dyDescent="0.2">
      <c r="A21" s="283" t="s">
        <v>23</v>
      </c>
      <c r="B21" s="281"/>
      <c r="C21" s="281"/>
      <c r="D21" s="116"/>
      <c r="E21" s="36"/>
      <c r="F21" s="36"/>
      <c r="G21" s="37"/>
      <c r="H21" s="38"/>
      <c r="I21" s="116"/>
      <c r="J21" s="37"/>
      <c r="K21" s="37"/>
      <c r="L21" s="37"/>
      <c r="M21" s="118"/>
      <c r="N21" s="116"/>
      <c r="O21" s="37"/>
      <c r="P21" s="37"/>
      <c r="Q21" s="37"/>
      <c r="R21" s="118"/>
    </row>
    <row r="22" spans="1:18" ht="23.25" customHeight="1" x14ac:dyDescent="0.2">
      <c r="A22" s="111">
        <v>5</v>
      </c>
      <c r="B22" s="86" t="s">
        <v>28</v>
      </c>
      <c r="C22" s="124" t="s">
        <v>60</v>
      </c>
      <c r="D22" s="164">
        <v>378.64244880000007</v>
      </c>
      <c r="E22" s="29">
        <v>19.355094999999999</v>
      </c>
      <c r="F22" s="29"/>
      <c r="G22" s="30"/>
      <c r="H22" s="31">
        <v>397.99754380000007</v>
      </c>
      <c r="I22" s="164">
        <v>70.77428949532711</v>
      </c>
      <c r="J22" s="29">
        <v>3.6177747663551401</v>
      </c>
      <c r="K22" s="29"/>
      <c r="L22" s="30"/>
      <c r="M22" s="31">
        <v>74.392064261682251</v>
      </c>
      <c r="N22" s="164">
        <v>359.53339063626174</v>
      </c>
      <c r="O22" s="29">
        <v>18.378295813084112</v>
      </c>
      <c r="P22" s="29"/>
      <c r="Q22" s="30"/>
      <c r="R22" s="31">
        <v>377.91168644934584</v>
      </c>
    </row>
    <row r="23" spans="1:18" ht="14.25" customHeight="1" thickBot="1" x14ac:dyDescent="0.25">
      <c r="A23" s="112">
        <v>6</v>
      </c>
      <c r="B23" s="85" t="s">
        <v>16</v>
      </c>
      <c r="C23" s="123" t="s">
        <v>24</v>
      </c>
      <c r="D23" s="75">
        <v>378.64244880000007</v>
      </c>
      <c r="E23" s="33">
        <v>19.355094999999999</v>
      </c>
      <c r="F23" s="33">
        <v>0</v>
      </c>
      <c r="G23" s="73">
        <v>0</v>
      </c>
      <c r="H23" s="35">
        <v>397.99754380000007</v>
      </c>
      <c r="I23" s="75">
        <v>70.77428949532711</v>
      </c>
      <c r="J23" s="33">
        <v>3.6177747663551401</v>
      </c>
      <c r="K23" s="33">
        <v>0</v>
      </c>
      <c r="L23" s="73">
        <v>0</v>
      </c>
      <c r="M23" s="35">
        <v>74.392064261682251</v>
      </c>
      <c r="N23" s="75">
        <v>359.53339063626174</v>
      </c>
      <c r="O23" s="33">
        <v>18.378295813084112</v>
      </c>
      <c r="P23" s="33">
        <v>0</v>
      </c>
      <c r="Q23" s="73">
        <v>0</v>
      </c>
      <c r="R23" s="35">
        <v>377.91168644934584</v>
      </c>
    </row>
    <row r="24" spans="1:18" ht="15.75" customHeight="1" x14ac:dyDescent="0.2">
      <c r="A24" s="277" t="s">
        <v>9</v>
      </c>
      <c r="B24" s="278"/>
      <c r="C24" s="279"/>
      <c r="D24" s="116"/>
      <c r="E24" s="37"/>
      <c r="F24" s="37"/>
      <c r="G24" s="37"/>
      <c r="H24" s="39"/>
      <c r="I24" s="116"/>
      <c r="J24" s="37"/>
      <c r="K24" s="37"/>
      <c r="L24" s="37"/>
      <c r="M24" s="39"/>
      <c r="N24" s="116"/>
      <c r="O24" s="37"/>
      <c r="P24" s="37"/>
      <c r="Q24" s="37"/>
      <c r="R24" s="39"/>
    </row>
    <row r="25" spans="1:18" ht="56.25" hidden="1" customHeight="1" x14ac:dyDescent="0.2">
      <c r="A25" s="87">
        <v>5</v>
      </c>
      <c r="B25" s="88"/>
      <c r="C25" s="89"/>
      <c r="D25" s="40"/>
      <c r="E25" s="41"/>
      <c r="F25" s="41"/>
      <c r="G25" s="42">
        <v>0</v>
      </c>
      <c r="H25" s="43">
        <v>0</v>
      </c>
      <c r="I25" s="40"/>
      <c r="J25" s="41"/>
      <c r="K25" s="41"/>
      <c r="L25" s="42">
        <v>0</v>
      </c>
      <c r="M25" s="43">
        <v>0</v>
      </c>
      <c r="N25" s="40"/>
      <c r="O25" s="41"/>
      <c r="P25" s="41"/>
      <c r="Q25" s="42">
        <v>0</v>
      </c>
      <c r="R25" s="43">
        <v>0</v>
      </c>
    </row>
    <row r="26" spans="1:18" ht="33.75" hidden="1" customHeight="1" x14ac:dyDescent="0.2">
      <c r="A26" s="84">
        <v>6</v>
      </c>
      <c r="B26" s="90"/>
      <c r="C26" s="91"/>
      <c r="D26" s="44"/>
      <c r="E26" s="45"/>
      <c r="F26" s="45"/>
      <c r="G26" s="46">
        <v>0</v>
      </c>
      <c r="H26" s="43">
        <v>0</v>
      </c>
      <c r="I26" s="44"/>
      <c r="J26" s="45"/>
      <c r="K26" s="45"/>
      <c r="L26" s="46">
        <v>0</v>
      </c>
      <c r="M26" s="43">
        <v>0</v>
      </c>
      <c r="N26" s="44"/>
      <c r="O26" s="45"/>
      <c r="P26" s="45"/>
      <c r="Q26" s="46">
        <v>0</v>
      </c>
      <c r="R26" s="43">
        <v>0</v>
      </c>
    </row>
    <row r="27" spans="1:18" ht="35.25" hidden="1" customHeight="1" x14ac:dyDescent="0.2">
      <c r="A27" s="84">
        <v>7</v>
      </c>
      <c r="B27" s="90"/>
      <c r="C27" s="91"/>
      <c r="D27" s="44"/>
      <c r="E27" s="45"/>
      <c r="F27" s="45"/>
      <c r="G27" s="46"/>
      <c r="H27" s="43">
        <v>0</v>
      </c>
      <c r="I27" s="44"/>
      <c r="J27" s="45"/>
      <c r="K27" s="45"/>
      <c r="L27" s="46"/>
      <c r="M27" s="43">
        <v>0</v>
      </c>
      <c r="N27" s="44"/>
      <c r="O27" s="45"/>
      <c r="P27" s="45"/>
      <c r="Q27" s="46"/>
      <c r="R27" s="43">
        <v>0</v>
      </c>
    </row>
    <row r="28" spans="1:18" ht="23.25" hidden="1" customHeight="1" x14ac:dyDescent="0.2">
      <c r="A28" s="84">
        <v>5</v>
      </c>
      <c r="B28" s="92" t="s">
        <v>28</v>
      </c>
      <c r="C28" s="93" t="s">
        <v>36</v>
      </c>
      <c r="D28" s="47"/>
      <c r="E28" s="48"/>
      <c r="F28" s="48"/>
      <c r="G28" s="49"/>
      <c r="H28" s="43">
        <v>0</v>
      </c>
      <c r="I28" s="47"/>
      <c r="J28" s="48"/>
      <c r="K28" s="48"/>
      <c r="L28" s="49"/>
      <c r="M28" s="43">
        <v>0</v>
      </c>
      <c r="N28" s="47"/>
      <c r="O28" s="48"/>
      <c r="P28" s="48"/>
      <c r="Q28" s="49"/>
      <c r="R28" s="43">
        <v>0</v>
      </c>
    </row>
    <row r="29" spans="1:18" ht="23.25" hidden="1" customHeight="1" x14ac:dyDescent="0.2">
      <c r="A29" s="84">
        <v>6</v>
      </c>
      <c r="B29" s="90" t="s">
        <v>28</v>
      </c>
      <c r="C29" s="91" t="s">
        <v>37</v>
      </c>
      <c r="D29" s="44"/>
      <c r="E29" s="45"/>
      <c r="F29" s="45"/>
      <c r="G29" s="46"/>
      <c r="H29" s="43">
        <v>0</v>
      </c>
      <c r="I29" s="44"/>
      <c r="J29" s="45"/>
      <c r="K29" s="45"/>
      <c r="L29" s="46"/>
      <c r="M29" s="43">
        <v>0</v>
      </c>
      <c r="N29" s="44"/>
      <c r="O29" s="45"/>
      <c r="P29" s="45"/>
      <c r="Q29" s="46"/>
      <c r="R29" s="43">
        <v>0</v>
      </c>
    </row>
    <row r="30" spans="1:18" ht="35.25" customHeight="1" x14ac:dyDescent="0.2">
      <c r="A30" s="112">
        <v>7</v>
      </c>
      <c r="B30" s="92" t="s">
        <v>28</v>
      </c>
      <c r="C30" s="93" t="s">
        <v>50</v>
      </c>
      <c r="D30" s="32">
        <v>785.94813097416011</v>
      </c>
      <c r="E30" s="48">
        <v>40.1753706915</v>
      </c>
      <c r="F30" s="48"/>
      <c r="G30" s="49"/>
      <c r="H30" s="43">
        <v>826.12350166566011</v>
      </c>
      <c r="I30" s="32">
        <v>146.90619270545048</v>
      </c>
      <c r="J30" s="48">
        <v>7.5094150825233648</v>
      </c>
      <c r="K30" s="48"/>
      <c r="L30" s="49"/>
      <c r="M30" s="43">
        <v>154.41560778797384</v>
      </c>
      <c r="N30" s="32">
        <v>746.28345894368852</v>
      </c>
      <c r="O30" s="48">
        <v>38.147828619218693</v>
      </c>
      <c r="P30" s="48"/>
      <c r="Q30" s="49"/>
      <c r="R30" s="43">
        <v>784.43128756290719</v>
      </c>
    </row>
    <row r="31" spans="1:18" ht="34.5" customHeight="1" x14ac:dyDescent="0.2">
      <c r="A31" s="112">
        <v>8</v>
      </c>
      <c r="B31" s="92" t="s">
        <v>28</v>
      </c>
      <c r="C31" s="93" t="s">
        <v>62</v>
      </c>
      <c r="D31" s="47"/>
      <c r="E31" s="49"/>
      <c r="F31" s="49"/>
      <c r="G31" s="49">
        <v>517.53795676890877</v>
      </c>
      <c r="H31" s="43">
        <v>517.53795676890877</v>
      </c>
      <c r="I31" s="47"/>
      <c r="J31" s="49"/>
      <c r="K31" s="49"/>
      <c r="L31" s="49">
        <v>96.736066685777331</v>
      </c>
      <c r="M31" s="43">
        <v>96.736066685777331</v>
      </c>
      <c r="N31" s="47"/>
      <c r="O31" s="49"/>
      <c r="P31" s="49"/>
      <c r="Q31" s="49">
        <v>491.41921876374886</v>
      </c>
      <c r="R31" s="43">
        <v>491.41921876374886</v>
      </c>
    </row>
    <row r="32" spans="1:18" ht="24" customHeight="1" x14ac:dyDescent="0.2">
      <c r="A32" s="112">
        <v>9</v>
      </c>
      <c r="B32" s="92" t="s">
        <v>28</v>
      </c>
      <c r="C32" s="93" t="s">
        <v>58</v>
      </c>
      <c r="D32" s="47"/>
      <c r="E32" s="49"/>
      <c r="F32" s="49"/>
      <c r="G32" s="49">
        <v>936</v>
      </c>
      <c r="H32" s="43">
        <v>936</v>
      </c>
      <c r="I32" s="47"/>
      <c r="J32" s="49"/>
      <c r="K32" s="49"/>
      <c r="L32" s="49">
        <v>101.84983677910773</v>
      </c>
      <c r="M32" s="43">
        <v>101.84983677910773</v>
      </c>
      <c r="N32" s="47"/>
      <c r="O32" s="49"/>
      <c r="P32" s="49"/>
      <c r="Q32" s="49">
        <v>890.16757344940163</v>
      </c>
      <c r="R32" s="43">
        <v>890.16757344940163</v>
      </c>
    </row>
    <row r="33" spans="1:18" ht="24" customHeight="1" x14ac:dyDescent="0.2">
      <c r="A33" s="112">
        <v>10</v>
      </c>
      <c r="B33" s="92" t="s">
        <v>28</v>
      </c>
      <c r="C33" s="93" t="s">
        <v>61</v>
      </c>
      <c r="D33" s="47"/>
      <c r="E33" s="49"/>
      <c r="F33" s="49"/>
      <c r="G33" s="49">
        <v>310.53061224489801</v>
      </c>
      <c r="H33" s="43">
        <v>310.53061224489801</v>
      </c>
      <c r="I33" s="47"/>
      <c r="J33" s="49"/>
      <c r="K33" s="49"/>
      <c r="L33" s="49">
        <v>33.790055739379547</v>
      </c>
      <c r="M33" s="43">
        <v>33.790055739379547</v>
      </c>
      <c r="N33" s="47"/>
      <c r="O33" s="49"/>
      <c r="P33" s="49"/>
      <c r="Q33" s="49">
        <v>295.32508716217723</v>
      </c>
      <c r="R33" s="43">
        <v>295.32508716217723</v>
      </c>
    </row>
    <row r="34" spans="1:18" ht="24" customHeight="1" x14ac:dyDescent="0.2">
      <c r="A34" s="112">
        <v>11</v>
      </c>
      <c r="B34" s="92" t="s">
        <v>28</v>
      </c>
      <c r="C34" s="93" t="s">
        <v>51</v>
      </c>
      <c r="D34" s="47"/>
      <c r="E34" s="49"/>
      <c r="F34" s="49"/>
      <c r="G34" s="49">
        <v>437.24340000000001</v>
      </c>
      <c r="H34" s="43">
        <v>437.24340000000001</v>
      </c>
      <c r="I34" s="47"/>
      <c r="J34" s="49"/>
      <c r="K34" s="49"/>
      <c r="L34" s="49">
        <v>27.174853946550652</v>
      </c>
      <c r="M34" s="43">
        <v>27.174853946550652</v>
      </c>
      <c r="N34" s="47"/>
      <c r="O34" s="49"/>
      <c r="P34" s="49"/>
      <c r="Q34" s="49">
        <v>413.87302560596646</v>
      </c>
      <c r="R34" s="43">
        <v>413.87302560596646</v>
      </c>
    </row>
    <row r="35" spans="1:18" ht="14.25" customHeight="1" x14ac:dyDescent="0.2">
      <c r="A35" s="112">
        <v>12</v>
      </c>
      <c r="B35" s="85" t="s">
        <v>16</v>
      </c>
      <c r="C35" s="82" t="s">
        <v>10</v>
      </c>
      <c r="D35" s="47">
        <v>785.94813097416011</v>
      </c>
      <c r="E35" s="49">
        <v>40.1753706915</v>
      </c>
      <c r="F35" s="49">
        <v>0</v>
      </c>
      <c r="G35" s="49">
        <v>2201.3119690138069</v>
      </c>
      <c r="H35" s="50">
        <v>3027.435470679467</v>
      </c>
      <c r="I35" s="47">
        <v>146.90619270545048</v>
      </c>
      <c r="J35" s="49">
        <v>7.5094150825233648</v>
      </c>
      <c r="K35" s="49">
        <v>0</v>
      </c>
      <c r="L35" s="49">
        <v>259.55081315081526</v>
      </c>
      <c r="M35" s="50">
        <v>413.9664209387891</v>
      </c>
      <c r="N35" s="47">
        <v>746.28345894368852</v>
      </c>
      <c r="O35" s="49">
        <v>38.147828619218693</v>
      </c>
      <c r="P35" s="49">
        <v>0</v>
      </c>
      <c r="Q35" s="49">
        <v>2090.7849049812939</v>
      </c>
      <c r="R35" s="50">
        <v>2875.216192544201</v>
      </c>
    </row>
    <row r="36" spans="1:18" ht="15" customHeight="1" thickBot="1" x14ac:dyDescent="0.25">
      <c r="A36" s="113">
        <v>13</v>
      </c>
      <c r="B36" s="94" t="s">
        <v>16</v>
      </c>
      <c r="C36" s="95" t="s">
        <v>4</v>
      </c>
      <c r="D36" s="51">
        <v>20096.713019774164</v>
      </c>
      <c r="E36" s="33">
        <v>1027.2852156914998</v>
      </c>
      <c r="F36" s="33">
        <v>1745.30926</v>
      </c>
      <c r="G36" s="33">
        <v>2201.3119690138069</v>
      </c>
      <c r="H36" s="52">
        <v>25070.61946447947</v>
      </c>
      <c r="I36" s="51">
        <v>3756.3949569671331</v>
      </c>
      <c r="J36" s="33">
        <v>192.01592816663552</v>
      </c>
      <c r="K36" s="33">
        <v>375.33532473118277</v>
      </c>
      <c r="L36" s="33">
        <v>259.55081315081526</v>
      </c>
      <c r="M36" s="52">
        <v>4583.2970230157662</v>
      </c>
      <c r="N36" s="51">
        <v>19082.486381393039</v>
      </c>
      <c r="O36" s="33">
        <v>975.44091508650843</v>
      </c>
      <c r="P36" s="33">
        <v>1666.4888418064515</v>
      </c>
      <c r="Q36" s="33">
        <v>2090.7849049812939</v>
      </c>
      <c r="R36" s="52">
        <v>23815.201043267291</v>
      </c>
    </row>
    <row r="37" spans="1:18" ht="26.45" customHeight="1" thickBot="1" x14ac:dyDescent="0.25">
      <c r="A37" s="277" t="s">
        <v>11</v>
      </c>
      <c r="B37" s="278"/>
      <c r="C37" s="279"/>
      <c r="D37" s="37"/>
      <c r="E37" s="37"/>
      <c r="F37" s="37"/>
      <c r="G37" s="37"/>
      <c r="H37" s="53"/>
      <c r="I37" s="76"/>
      <c r="J37" s="36"/>
      <c r="K37" s="36"/>
      <c r="L37" s="36"/>
      <c r="M37" s="55"/>
      <c r="N37" s="76"/>
      <c r="O37" s="36"/>
      <c r="P37" s="36"/>
      <c r="Q37" s="36"/>
      <c r="R37" s="55"/>
    </row>
    <row r="38" spans="1:18" ht="14.25" customHeight="1" x14ac:dyDescent="0.2">
      <c r="A38" s="114">
        <v>14</v>
      </c>
      <c r="B38" s="122" t="s">
        <v>28</v>
      </c>
      <c r="C38" s="96" t="s">
        <v>43</v>
      </c>
      <c r="D38" s="72"/>
      <c r="E38" s="41"/>
      <c r="F38" s="41"/>
      <c r="G38" s="42">
        <v>536.51125653986071</v>
      </c>
      <c r="H38" s="54">
        <v>536.51125653986071</v>
      </c>
      <c r="I38" s="40"/>
      <c r="J38" s="41"/>
      <c r="K38" s="41"/>
      <c r="L38" s="42">
        <v>98.082556292537404</v>
      </c>
      <c r="M38" s="54">
        <v>98.082556292537404</v>
      </c>
      <c r="N38" s="40"/>
      <c r="O38" s="41"/>
      <c r="P38" s="41"/>
      <c r="Q38" s="42">
        <v>509.64530232592006</v>
      </c>
      <c r="R38" s="54">
        <v>509.64530232592006</v>
      </c>
    </row>
    <row r="39" spans="1:18" ht="37.5" customHeight="1" x14ac:dyDescent="0.2">
      <c r="A39" s="115">
        <v>15</v>
      </c>
      <c r="B39" s="98" t="s">
        <v>28</v>
      </c>
      <c r="C39" s="120" t="s">
        <v>59</v>
      </c>
      <c r="D39" s="121"/>
      <c r="E39" s="45"/>
      <c r="F39" s="45"/>
      <c r="G39" s="46">
        <v>1151.9302886513049</v>
      </c>
      <c r="H39" s="43">
        <v>1151.9302886513049</v>
      </c>
      <c r="I39" s="44"/>
      <c r="J39" s="45"/>
      <c r="K39" s="45"/>
      <c r="L39" s="46">
        <v>214.01278152878859</v>
      </c>
      <c r="M39" s="43">
        <v>214.01278152878859</v>
      </c>
      <c r="N39" s="44"/>
      <c r="O39" s="45"/>
      <c r="P39" s="45"/>
      <c r="Q39" s="46">
        <v>1097.1940454864539</v>
      </c>
      <c r="R39" s="43">
        <v>1097.1940454864539</v>
      </c>
    </row>
    <row r="40" spans="1:18" ht="14.25" customHeight="1" x14ac:dyDescent="0.2">
      <c r="A40" s="112">
        <v>16</v>
      </c>
      <c r="B40" s="85" t="s">
        <v>16</v>
      </c>
      <c r="C40" s="82" t="s">
        <v>12</v>
      </c>
      <c r="D40" s="34">
        <v>0</v>
      </c>
      <c r="E40" s="48">
        <v>0</v>
      </c>
      <c r="F40" s="48">
        <v>0</v>
      </c>
      <c r="G40" s="49">
        <v>1688.4415451911655</v>
      </c>
      <c r="H40" s="50">
        <v>1688.4415451911655</v>
      </c>
      <c r="I40" s="47">
        <v>0</v>
      </c>
      <c r="J40" s="48">
        <v>0</v>
      </c>
      <c r="K40" s="48">
        <v>0</v>
      </c>
      <c r="L40" s="49">
        <v>312.09533782132598</v>
      </c>
      <c r="M40" s="50">
        <v>312.09533782132598</v>
      </c>
      <c r="N40" s="47">
        <v>0</v>
      </c>
      <c r="O40" s="48">
        <v>0</v>
      </c>
      <c r="P40" s="48">
        <v>0</v>
      </c>
      <c r="Q40" s="49">
        <v>1606.8393478123739</v>
      </c>
      <c r="R40" s="50">
        <v>1606.8393478123739</v>
      </c>
    </row>
    <row r="41" spans="1:18" ht="14.25" customHeight="1" thickBot="1" x14ac:dyDescent="0.25">
      <c r="A41" s="113">
        <v>17</v>
      </c>
      <c r="B41" s="94" t="s">
        <v>16</v>
      </c>
      <c r="C41" s="97" t="s">
        <v>18</v>
      </c>
      <c r="D41" s="73">
        <v>20096.713019774164</v>
      </c>
      <c r="E41" s="33">
        <v>1027.2852156914998</v>
      </c>
      <c r="F41" s="33">
        <v>1745.30926</v>
      </c>
      <c r="G41" s="33">
        <v>3889.7535142049724</v>
      </c>
      <c r="H41" s="52">
        <v>26759.061009670633</v>
      </c>
      <c r="I41" s="51">
        <v>3756.3949569671331</v>
      </c>
      <c r="J41" s="33">
        <v>192.01592816663552</v>
      </c>
      <c r="K41" s="33">
        <v>375.33532473118277</v>
      </c>
      <c r="L41" s="33">
        <v>571.64615097214119</v>
      </c>
      <c r="M41" s="52">
        <v>4895.3923608370924</v>
      </c>
      <c r="N41" s="51">
        <v>19082.486381393039</v>
      </c>
      <c r="O41" s="33">
        <v>975.44091508650843</v>
      </c>
      <c r="P41" s="33">
        <v>1666.4888418064515</v>
      </c>
      <c r="Q41" s="33">
        <v>3697.6242527936679</v>
      </c>
      <c r="R41" s="52">
        <v>25422.040391079663</v>
      </c>
    </row>
    <row r="42" spans="1:18" ht="11.25" customHeight="1" x14ac:dyDescent="0.2">
      <c r="A42" s="280" t="s">
        <v>19</v>
      </c>
      <c r="B42" s="281"/>
      <c r="C42" s="282"/>
      <c r="D42" s="37"/>
      <c r="E42" s="37"/>
      <c r="F42" s="37"/>
      <c r="G42" s="37"/>
      <c r="H42" s="55"/>
      <c r="I42" s="116"/>
      <c r="J42" s="37"/>
      <c r="K42" s="37"/>
      <c r="L42" s="37"/>
      <c r="M42" s="55"/>
      <c r="N42" s="116"/>
      <c r="O42" s="37"/>
      <c r="P42" s="37"/>
      <c r="Q42" s="37"/>
      <c r="R42" s="55"/>
    </row>
    <row r="43" spans="1:18" ht="14.25" customHeight="1" x14ac:dyDescent="0.2">
      <c r="A43" s="112">
        <v>18</v>
      </c>
      <c r="B43" s="98" t="s">
        <v>28</v>
      </c>
      <c r="C43" s="93" t="s">
        <v>27</v>
      </c>
      <c r="D43" s="34"/>
      <c r="E43" s="48"/>
      <c r="F43" s="48"/>
      <c r="G43" s="49">
        <v>1349.8</v>
      </c>
      <c r="H43" s="50">
        <v>1349.8</v>
      </c>
      <c r="I43" s="47"/>
      <c r="J43" s="48"/>
      <c r="K43" s="48"/>
      <c r="L43" s="49">
        <v>325.25301204819272</v>
      </c>
      <c r="M43" s="50">
        <v>325.25301204819272</v>
      </c>
      <c r="N43" s="47"/>
      <c r="O43" s="48"/>
      <c r="P43" s="48"/>
      <c r="Q43" s="49">
        <v>1349.8</v>
      </c>
      <c r="R43" s="50">
        <v>1349.8</v>
      </c>
    </row>
    <row r="44" spans="1:18" ht="14.25" customHeight="1" x14ac:dyDescent="0.2">
      <c r="A44" s="112">
        <v>19</v>
      </c>
      <c r="B44" s="85" t="s">
        <v>16</v>
      </c>
      <c r="C44" s="82" t="s">
        <v>13</v>
      </c>
      <c r="D44" s="34">
        <v>0</v>
      </c>
      <c r="E44" s="48">
        <v>0</v>
      </c>
      <c r="F44" s="48">
        <v>0</v>
      </c>
      <c r="G44" s="49">
        <v>1349.8</v>
      </c>
      <c r="H44" s="50">
        <v>1349.8</v>
      </c>
      <c r="I44" s="47">
        <v>0</v>
      </c>
      <c r="J44" s="48">
        <v>0</v>
      </c>
      <c r="K44" s="48">
        <v>0</v>
      </c>
      <c r="L44" s="49">
        <v>325.25301204819272</v>
      </c>
      <c r="M44" s="50">
        <v>325.25301204819272</v>
      </c>
      <c r="N44" s="47">
        <v>0</v>
      </c>
      <c r="O44" s="48">
        <v>0</v>
      </c>
      <c r="P44" s="48">
        <v>0</v>
      </c>
      <c r="Q44" s="49">
        <v>1349.8</v>
      </c>
      <c r="R44" s="50">
        <v>1349.8</v>
      </c>
    </row>
    <row r="45" spans="1:18" ht="14.25" customHeight="1" thickBot="1" x14ac:dyDescent="0.25">
      <c r="A45" s="112">
        <v>20</v>
      </c>
      <c r="B45" s="85" t="s">
        <v>16</v>
      </c>
      <c r="C45" s="99" t="s">
        <v>20</v>
      </c>
      <c r="D45" s="34">
        <v>20096.713019774164</v>
      </c>
      <c r="E45" s="48">
        <v>1027.2852156914998</v>
      </c>
      <c r="F45" s="48">
        <v>1745.30926</v>
      </c>
      <c r="G45" s="48">
        <v>5239.5535142049721</v>
      </c>
      <c r="H45" s="52">
        <v>28108.861009670632</v>
      </c>
      <c r="I45" s="47">
        <v>3756.3949569671331</v>
      </c>
      <c r="J45" s="48">
        <v>192.01592816663552</v>
      </c>
      <c r="K45" s="48">
        <v>375.33532473118277</v>
      </c>
      <c r="L45" s="48">
        <v>896.89916302033384</v>
      </c>
      <c r="M45" s="52">
        <v>5220.6453728852848</v>
      </c>
      <c r="N45" s="47">
        <v>19082.486381393039</v>
      </c>
      <c r="O45" s="48">
        <v>975.44091508650843</v>
      </c>
      <c r="P45" s="48">
        <v>1666.4888418064515</v>
      </c>
      <c r="Q45" s="48">
        <v>5047.4242527936676</v>
      </c>
      <c r="R45" s="52">
        <v>26771.840391079662</v>
      </c>
    </row>
    <row r="46" spans="1:18" ht="14.25" customHeight="1" thickBot="1" x14ac:dyDescent="0.25">
      <c r="A46" s="277"/>
      <c r="B46" s="278"/>
      <c r="C46" s="279"/>
      <c r="D46" s="37"/>
      <c r="E46" s="37"/>
      <c r="F46" s="37"/>
      <c r="G46" s="37"/>
      <c r="H46" s="53"/>
      <c r="I46" s="116"/>
      <c r="J46" s="37"/>
      <c r="K46" s="37"/>
      <c r="L46" s="37"/>
      <c r="M46" s="53"/>
      <c r="N46" s="116"/>
      <c r="O46" s="37"/>
      <c r="P46" s="37"/>
      <c r="Q46" s="37"/>
      <c r="R46" s="53"/>
    </row>
    <row r="47" spans="1:18" ht="11.25" customHeight="1" x14ac:dyDescent="0.2">
      <c r="A47" s="114">
        <v>21</v>
      </c>
      <c r="B47" s="150" t="s">
        <v>28</v>
      </c>
      <c r="C47" s="151" t="s">
        <v>22</v>
      </c>
      <c r="D47" s="72">
        <v>602.90139059322496</v>
      </c>
      <c r="E47" s="41">
        <v>30.818556470744994</v>
      </c>
      <c r="F47" s="41">
        <v>52.359277800000001</v>
      </c>
      <c r="G47" s="41">
        <v>157.18660542614916</v>
      </c>
      <c r="H47" s="54">
        <v>843.26583029011908</v>
      </c>
      <c r="I47" s="40">
        <v>112.691848709014</v>
      </c>
      <c r="J47" s="41">
        <v>5.7604778449990652</v>
      </c>
      <c r="K47" s="41">
        <v>11.260059741935482</v>
      </c>
      <c r="L47" s="41">
        <v>26.906974890610016</v>
      </c>
      <c r="M47" s="54">
        <v>156.61936118655854</v>
      </c>
      <c r="N47" s="40">
        <v>572.47459144179118</v>
      </c>
      <c r="O47" s="41">
        <v>29.263227452595252</v>
      </c>
      <c r="P47" s="41">
        <v>49.994665254193542</v>
      </c>
      <c r="Q47" s="41">
        <v>110.92872758381002</v>
      </c>
      <c r="R47" s="54">
        <v>762.66121173239003</v>
      </c>
    </row>
    <row r="48" spans="1:18" ht="14.25" customHeight="1" x14ac:dyDescent="0.2">
      <c r="A48" s="112">
        <v>22</v>
      </c>
      <c r="B48" s="85" t="s">
        <v>16</v>
      </c>
      <c r="C48" s="82" t="s">
        <v>5</v>
      </c>
      <c r="D48" s="74">
        <v>20699.614410367391</v>
      </c>
      <c r="E48" s="57">
        <v>1058.1037721622449</v>
      </c>
      <c r="F48" s="57">
        <v>1797.6685378</v>
      </c>
      <c r="G48" s="57">
        <v>5396.7401196311212</v>
      </c>
      <c r="H48" s="58">
        <v>28952.126839960758</v>
      </c>
      <c r="I48" s="56">
        <v>3869.0868056761469</v>
      </c>
      <c r="J48" s="57">
        <v>197.77640601163458</v>
      </c>
      <c r="K48" s="57">
        <v>386.59538447311826</v>
      </c>
      <c r="L48" s="57">
        <v>923.8061379109439</v>
      </c>
      <c r="M48" s="58">
        <v>5377.264734071844</v>
      </c>
      <c r="N48" s="56">
        <v>19654.96097283483</v>
      </c>
      <c r="O48" s="57">
        <v>1004.7041425391037</v>
      </c>
      <c r="P48" s="57">
        <v>1716.483507060645</v>
      </c>
      <c r="Q48" s="57">
        <v>5158.3529803774773</v>
      </c>
      <c r="R48" s="58">
        <v>27534.501602812055</v>
      </c>
    </row>
    <row r="49" spans="1:18" ht="14.25" customHeight="1" thickBot="1" x14ac:dyDescent="0.25">
      <c r="A49" s="154">
        <v>23</v>
      </c>
      <c r="B49" s="155"/>
      <c r="C49" s="156" t="s">
        <v>65</v>
      </c>
      <c r="D49" s="157"/>
      <c r="E49" s="117"/>
      <c r="F49" s="117"/>
      <c r="G49" s="145"/>
      <c r="H49" s="158"/>
      <c r="I49" s="56"/>
      <c r="J49" s="57"/>
      <c r="K49" s="57"/>
      <c r="L49" s="59"/>
      <c r="M49" s="60"/>
      <c r="N49" s="56">
        <v>24515.348498504842</v>
      </c>
      <c r="O49" s="57">
        <v>1253.1529432329951</v>
      </c>
      <c r="P49" s="57">
        <v>2140.9450482087777</v>
      </c>
      <c r="Q49" s="59">
        <v>6100.1530390122525</v>
      </c>
      <c r="R49" s="60">
        <v>34009.599528958868</v>
      </c>
    </row>
    <row r="50" spans="1:18" ht="14.25" customHeight="1" x14ac:dyDescent="0.2">
      <c r="A50" s="114">
        <v>24</v>
      </c>
      <c r="B50" s="152" t="s">
        <v>16</v>
      </c>
      <c r="C50" s="151" t="s">
        <v>14</v>
      </c>
      <c r="D50" s="159">
        <v>20699.614410367391</v>
      </c>
      <c r="E50" s="148">
        <v>1058.1037721622449</v>
      </c>
      <c r="F50" s="148">
        <v>1797.6685378</v>
      </c>
      <c r="G50" s="160">
        <v>5396.7401196311212</v>
      </c>
      <c r="H50" s="165">
        <v>28952.126839960758</v>
      </c>
      <c r="I50" s="147">
        <v>3869.0868056761469</v>
      </c>
      <c r="J50" s="148">
        <v>197.77640601163458</v>
      </c>
      <c r="K50" s="148">
        <v>386.59538447311826</v>
      </c>
      <c r="L50" s="148">
        <v>923.8061379109439</v>
      </c>
      <c r="M50" s="149">
        <v>5377.264734071844</v>
      </c>
      <c r="N50" s="147">
        <v>24515.348498504842</v>
      </c>
      <c r="O50" s="148">
        <v>1253.1529432329951</v>
      </c>
      <c r="P50" s="148">
        <v>2140.9450482087777</v>
      </c>
      <c r="Q50" s="148">
        <v>6100.1530390122525</v>
      </c>
      <c r="R50" s="149">
        <v>34009.599528958868</v>
      </c>
    </row>
    <row r="51" spans="1:18" ht="14.25" customHeight="1" x14ac:dyDescent="0.2">
      <c r="A51" s="112">
        <v>25</v>
      </c>
      <c r="B51" s="100" t="s">
        <v>16</v>
      </c>
      <c r="C51" s="82" t="s">
        <v>47</v>
      </c>
      <c r="D51" s="34">
        <v>4139.9228820734779</v>
      </c>
      <c r="E51" s="48">
        <v>211.62075443244899</v>
      </c>
      <c r="F51" s="48">
        <v>359.53370756000004</v>
      </c>
      <c r="G51" s="48">
        <v>1079.3480239262242</v>
      </c>
      <c r="H51" s="50">
        <v>5790.4253679921512</v>
      </c>
      <c r="I51" s="77"/>
      <c r="J51" s="61"/>
      <c r="K51" s="61"/>
      <c r="L51" s="61"/>
      <c r="M51" s="62"/>
      <c r="N51" s="34">
        <v>4903.0696997009682</v>
      </c>
      <c r="O51" s="48">
        <v>250.63058864659902</v>
      </c>
      <c r="P51" s="48">
        <v>428.18900964175555</v>
      </c>
      <c r="Q51" s="48">
        <v>1220.0306078024505</v>
      </c>
      <c r="R51" s="50">
        <v>6801.9199057917731</v>
      </c>
    </row>
    <row r="52" spans="1:18" ht="15.75" customHeight="1" thickBot="1" x14ac:dyDescent="0.25">
      <c r="A52" s="113">
        <v>26</v>
      </c>
      <c r="B52" s="101" t="s">
        <v>16</v>
      </c>
      <c r="C52" s="102" t="s">
        <v>15</v>
      </c>
      <c r="D52" s="73">
        <v>24839.537292440869</v>
      </c>
      <c r="E52" s="33">
        <v>1269.724526594694</v>
      </c>
      <c r="F52" s="33">
        <v>2157.2022453600002</v>
      </c>
      <c r="G52" s="63">
        <v>6476.0881435573456</v>
      </c>
      <c r="H52" s="52">
        <v>34742.552207952911</v>
      </c>
      <c r="I52" s="78"/>
      <c r="J52" s="64"/>
      <c r="K52" s="64"/>
      <c r="L52" s="64"/>
      <c r="M52" s="65"/>
      <c r="N52" s="73">
        <v>29418.418198205811</v>
      </c>
      <c r="O52" s="33">
        <v>1503.7835318795942</v>
      </c>
      <c r="P52" s="33">
        <v>2569.1340578505333</v>
      </c>
      <c r="Q52" s="63">
        <v>7320.183646814703</v>
      </c>
      <c r="R52" s="52">
        <v>40811.51943475064</v>
      </c>
    </row>
    <row r="53" spans="1:18" ht="9.75" customHeight="1" x14ac:dyDescent="0.2">
      <c r="A53" s="2" t="s">
        <v>16</v>
      </c>
      <c r="B53" s="271" t="s">
        <v>16</v>
      </c>
      <c r="C53" s="272"/>
      <c r="D53" s="273" t="s">
        <v>16</v>
      </c>
      <c r="E53" s="274"/>
      <c r="F53" s="275" t="s">
        <v>16</v>
      </c>
      <c r="G53" s="276"/>
      <c r="H53" s="276"/>
      <c r="I53" s="110"/>
      <c r="J53" s="110"/>
      <c r="K53" s="110"/>
      <c r="L53" s="110"/>
      <c r="M53" s="146"/>
    </row>
    <row r="54" spans="1:18" ht="25.5" customHeight="1" x14ac:dyDescent="0.25">
      <c r="A54" s="302" t="s">
        <v>42</v>
      </c>
      <c r="B54" s="302"/>
      <c r="C54" s="302"/>
      <c r="D54" s="302"/>
      <c r="E54" s="302"/>
      <c r="F54" s="302"/>
      <c r="G54" s="302"/>
      <c r="H54" s="302"/>
      <c r="I54" s="1"/>
      <c r="J54" s="68"/>
      <c r="K54" s="68"/>
      <c r="L54" s="69"/>
      <c r="M54" s="135"/>
      <c r="N54" s="166" t="s">
        <v>44</v>
      </c>
      <c r="O54" s="166" t="s">
        <v>33</v>
      </c>
      <c r="P54" s="166" t="s">
        <v>48</v>
      </c>
      <c r="Q54" s="166" t="s">
        <v>34</v>
      </c>
      <c r="R54" s="166" t="s">
        <v>35</v>
      </c>
    </row>
    <row r="55" spans="1:18" ht="19.5" customHeight="1" x14ac:dyDescent="0.2">
      <c r="A55" s="2"/>
      <c r="B55" s="9"/>
      <c r="C55" s="310"/>
      <c r="D55" s="310"/>
      <c r="I55" s="1"/>
      <c r="J55" s="286" t="s">
        <v>56</v>
      </c>
      <c r="K55" s="286"/>
      <c r="L55" s="286"/>
      <c r="M55" s="311"/>
      <c r="N55" s="312">
        <v>28952.126839960758</v>
      </c>
      <c r="O55" s="312">
        <v>1349.8</v>
      </c>
      <c r="P55" s="312">
        <v>1797.6685378</v>
      </c>
      <c r="Q55" s="312">
        <v>21757.718182529636</v>
      </c>
      <c r="R55" s="312">
        <v>4046.9401196311219</v>
      </c>
    </row>
    <row r="56" spans="1:18" ht="21.75" customHeight="1" x14ac:dyDescent="0.2">
      <c r="A56" s="302" t="s">
        <v>41</v>
      </c>
      <c r="B56" s="302"/>
      <c r="C56" s="302"/>
      <c r="D56" s="302"/>
      <c r="E56" s="302"/>
      <c r="F56" s="302"/>
      <c r="G56" s="302"/>
      <c r="H56" s="302"/>
      <c r="I56" s="1"/>
      <c r="J56" s="286" t="s">
        <v>45</v>
      </c>
      <c r="K56" s="286"/>
      <c r="L56" s="286"/>
      <c r="M56" s="311"/>
      <c r="N56" s="312">
        <v>5377.264734071844</v>
      </c>
      <c r="O56" s="312">
        <v>325.25301204819272</v>
      </c>
      <c r="P56" s="312">
        <v>386.59538447311826</v>
      </c>
      <c r="Q56" s="312">
        <v>4066.8632116877816</v>
      </c>
      <c r="R56" s="312">
        <v>598.55312586275159</v>
      </c>
    </row>
    <row r="57" spans="1:18" ht="22.5" customHeight="1" x14ac:dyDescent="0.2">
      <c r="B57" s="19"/>
      <c r="D57" s="19"/>
      <c r="G57" s="161" t="s">
        <v>66</v>
      </c>
      <c r="I57" s="1"/>
      <c r="J57" s="286" t="s">
        <v>57</v>
      </c>
      <c r="K57" s="286"/>
      <c r="L57" s="286"/>
      <c r="M57" s="311"/>
      <c r="N57" s="312">
        <v>34009.599528958868</v>
      </c>
      <c r="O57" s="312">
        <v>1349.8</v>
      </c>
      <c r="P57" s="312">
        <v>2140.9450482087777</v>
      </c>
      <c r="Q57" s="312">
        <v>25768.501441737837</v>
      </c>
      <c r="R57" s="312">
        <v>4750.3530390122532</v>
      </c>
    </row>
    <row r="58" spans="1:18" ht="14.25" customHeight="1" x14ac:dyDescent="0.2">
      <c r="B58" s="19"/>
      <c r="C58" s="119"/>
      <c r="D58" s="19"/>
      <c r="E58" s="19"/>
      <c r="G58" s="313"/>
      <c r="H58" s="313"/>
      <c r="I58" s="314"/>
      <c r="J58" s="315"/>
      <c r="K58" s="316"/>
      <c r="L58" s="314"/>
      <c r="M58" s="314"/>
      <c r="N58" s="67"/>
    </row>
    <row r="59" spans="1:18" ht="20.25" customHeight="1" x14ac:dyDescent="0.25">
      <c r="B59" s="167"/>
      <c r="H59" s="144" t="s">
        <v>25</v>
      </c>
      <c r="J59" s="315"/>
      <c r="K59" s="316"/>
      <c r="L59" s="314"/>
      <c r="M59" s="315"/>
    </row>
    <row r="60" spans="1:18" ht="33.75" customHeight="1" x14ac:dyDescent="0.2">
      <c r="B60" s="10"/>
      <c r="C60" s="143"/>
      <c r="G60" s="303" t="s">
        <v>32</v>
      </c>
      <c r="H60" s="303"/>
      <c r="I60" s="303"/>
    </row>
    <row r="61" spans="1:18" ht="27" customHeight="1" x14ac:dyDescent="0.25">
      <c r="B61" s="3"/>
      <c r="G61" s="167"/>
      <c r="H61" s="137" t="s">
        <v>46</v>
      </c>
      <c r="I61" s="1"/>
      <c r="L61" s="5"/>
      <c r="M61" s="5"/>
    </row>
    <row r="62" spans="1:18" ht="16.5" customHeight="1" x14ac:dyDescent="0.25">
      <c r="B62" s="70"/>
      <c r="G62" s="10"/>
      <c r="H62" s="137" t="s">
        <v>52</v>
      </c>
      <c r="I62" s="1"/>
    </row>
    <row r="63" spans="1:18" ht="19.5" customHeight="1" x14ac:dyDescent="0.25">
      <c r="B63" s="136"/>
      <c r="E63" s="6"/>
      <c r="F63" s="6"/>
      <c r="G63" s="6"/>
    </row>
    <row r="64" spans="1:18" ht="12.75" customHeight="1" x14ac:dyDescent="0.25">
      <c r="B64" s="267"/>
      <c r="C64" s="267"/>
      <c r="D64" s="267"/>
      <c r="E64" s="267"/>
      <c r="F64" s="267"/>
    </row>
    <row r="65" spans="2:6" ht="16.5" customHeight="1" x14ac:dyDescent="0.25">
      <c r="B65" s="267"/>
      <c r="C65" s="267"/>
      <c r="D65" s="267"/>
      <c r="E65" s="267"/>
      <c r="F65" s="267"/>
    </row>
    <row r="66" spans="2:6" ht="15" x14ac:dyDescent="0.25">
      <c r="B66" s="267"/>
      <c r="C66" s="267"/>
      <c r="D66" s="267"/>
      <c r="E66" s="267"/>
      <c r="F66" s="267"/>
    </row>
  </sheetData>
  <mergeCells count="31">
    <mergeCell ref="G60:I60"/>
    <mergeCell ref="A9:C9"/>
    <mergeCell ref="A15:C15"/>
    <mergeCell ref="A12:C12"/>
    <mergeCell ref="A2:M4"/>
    <mergeCell ref="N6:R6"/>
    <mergeCell ref="J57:M57"/>
    <mergeCell ref="A54:H54"/>
    <mergeCell ref="A56:H56"/>
    <mergeCell ref="C6:C7"/>
    <mergeCell ref="I6:M6"/>
    <mergeCell ref="D6:H6"/>
    <mergeCell ref="A5:H5"/>
    <mergeCell ref="A6:A7"/>
    <mergeCell ref="B6:B7"/>
    <mergeCell ref="B66:F66"/>
    <mergeCell ref="N1:R1"/>
    <mergeCell ref="N2:R4"/>
    <mergeCell ref="B64:F64"/>
    <mergeCell ref="B65:F65"/>
    <mergeCell ref="B53:C53"/>
    <mergeCell ref="D53:E53"/>
    <mergeCell ref="F53:H53"/>
    <mergeCell ref="A37:C37"/>
    <mergeCell ref="A42:C42"/>
    <mergeCell ref="A46:C46"/>
    <mergeCell ref="A21:C21"/>
    <mergeCell ref="A18:C18"/>
    <mergeCell ref="A24:C24"/>
    <mergeCell ref="J55:M55"/>
    <mergeCell ref="J56:M56"/>
  </mergeCells>
  <conditionalFormatting sqref="N1:R1">
    <cfRule type="cellIs" dxfId="1" priority="1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4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от ССР_Форма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2019-10-14T07:51:41Z</dcterms:modified>
</cp:coreProperties>
</file>